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autoCompressPictures="0"/>
  <mc:AlternateContent xmlns:mc="http://schemas.openxmlformats.org/markup-compatibility/2006">
    <mc:Choice Requires="x15">
      <x15ac:absPath xmlns:x15ac="http://schemas.microsoft.com/office/spreadsheetml/2010/11/ac" url="F:\Dropbox\Doctorado\06_Tesis\_07_GUIA COMPLETA\Presupuesto\"/>
    </mc:Choice>
  </mc:AlternateContent>
  <xr:revisionPtr revIDLastSave="0" documentId="13_ncr:1_{4A2A7C7B-7FA2-4C45-8FB8-D73E3E1385D0}" xr6:coauthVersionLast="45" xr6:coauthVersionMax="45" xr10:uidLastSave="{00000000-0000-0000-0000-000000000000}"/>
  <bookViews>
    <workbookView xWindow="27510" yWindow="2730" windowWidth="18945" windowHeight="14205" tabRatio="886" xr2:uid="{00000000-000D-0000-FFFF-FFFF00000000}"/>
  </bookViews>
  <sheets>
    <sheet name="Production_Budget" sheetId="5" r:id="rId1"/>
  </sheets>
  <definedNames>
    <definedName name="_xlnm.Print_Area" localSheetId="0">Production_Budget!$A$1:$G$90</definedName>
    <definedName name="_xlnm.Print_Titles" localSheetId="0">Production_Budget!$1:$3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5" l="1"/>
  <c r="E35" i="5" s="1"/>
  <c r="E67" i="5"/>
  <c r="E38" i="5"/>
  <c r="E40" i="5"/>
  <c r="E43" i="5"/>
  <c r="E10" i="5"/>
  <c r="E57" i="5"/>
  <c r="E23" i="5"/>
  <c r="E74" i="5"/>
  <c r="E46" i="5" l="1"/>
  <c r="E69" i="5"/>
  <c r="E78" i="5" l="1"/>
  <c r="E79" i="5"/>
  <c r="E83" i="5" l="1"/>
  <c r="E88" i="5" s="1"/>
  <c r="E89" i="5" s="1"/>
</calcChain>
</file>

<file path=xl/sharedStrings.xml><?xml version="1.0" encoding="utf-8"?>
<sst xmlns="http://schemas.openxmlformats.org/spreadsheetml/2006/main" count="114" uniqueCount="112">
  <si>
    <t>Total Production Costs</t>
    <phoneticPr fontId="20" type="noConversion"/>
  </si>
  <si>
    <t>Director</t>
    <phoneticPr fontId="20" type="noConversion"/>
  </si>
  <si>
    <t>Animation Director</t>
    <phoneticPr fontId="20" type="noConversion"/>
  </si>
  <si>
    <t>11.1</t>
    <phoneticPr fontId="20" type="noConversion"/>
  </si>
  <si>
    <t>11.2</t>
    <phoneticPr fontId="20" type="noConversion"/>
  </si>
  <si>
    <t>11.3</t>
    <phoneticPr fontId="20" type="noConversion"/>
  </si>
  <si>
    <t>2.7</t>
  </si>
  <si>
    <t>revisar</t>
  </si>
  <si>
    <t>10.1</t>
  </si>
  <si>
    <t>10.3</t>
  </si>
  <si>
    <t>0.1</t>
  </si>
  <si>
    <t>Software</t>
  </si>
  <si>
    <t>1.8</t>
  </si>
  <si>
    <t>1.9</t>
  </si>
  <si>
    <t>5.4</t>
  </si>
  <si>
    <t>12.1</t>
  </si>
  <si>
    <t>12.2</t>
  </si>
  <si>
    <t>12.3</t>
  </si>
  <si>
    <t>12.4</t>
  </si>
  <si>
    <t>12.5</t>
  </si>
  <si>
    <t>12.6</t>
  </si>
  <si>
    <t>8.1</t>
  </si>
  <si>
    <t>8.2</t>
  </si>
  <si>
    <t>8.3</t>
  </si>
  <si>
    <t>1.2</t>
  </si>
  <si>
    <t>1.4</t>
  </si>
  <si>
    <t>1.5</t>
  </si>
  <si>
    <t>2.2</t>
  </si>
  <si>
    <t>2.3</t>
  </si>
  <si>
    <t>2.5</t>
  </si>
  <si>
    <t>2.6</t>
  </si>
  <si>
    <t>Storyboard</t>
  </si>
  <si>
    <t>5.1</t>
  </si>
  <si>
    <t>5.3</t>
  </si>
  <si>
    <t>Miscellaneous</t>
  </si>
  <si>
    <t>Miscellaneous:</t>
  </si>
  <si>
    <t>Production Material/Shipments</t>
    <phoneticPr fontId="20" type="noConversion"/>
  </si>
  <si>
    <t>Lead Composer</t>
    <phoneticPr fontId="20" type="noConversion"/>
  </si>
  <si>
    <t>Production Manager</t>
    <phoneticPr fontId="20" type="noConversion"/>
  </si>
  <si>
    <t>Layouts</t>
  </si>
  <si>
    <t>Translations - Spanish to English</t>
  </si>
  <si>
    <t>Total por minuto</t>
  </si>
  <si>
    <t>Guión</t>
  </si>
  <si>
    <t>Ghost Track</t>
  </si>
  <si>
    <t>Diseño de props</t>
  </si>
  <si>
    <t>Diseño de Concepstos visuales</t>
  </si>
  <si>
    <t>Animatica 2D</t>
  </si>
  <si>
    <t>Desarrollo</t>
  </si>
  <si>
    <t>Modelado Personajes y Morphers</t>
  </si>
  <si>
    <t>Texturizado de Personajes</t>
  </si>
  <si>
    <t>Modelado de Sets y Props</t>
  </si>
  <si>
    <t>Texturizado  de Sets y Props</t>
  </si>
  <si>
    <t>Rigging de Personajes</t>
  </si>
  <si>
    <t>Rigging de Props</t>
  </si>
  <si>
    <t>Diseño de fondos</t>
  </si>
  <si>
    <t>Pre-Producción</t>
  </si>
  <si>
    <t>Producción de Planos</t>
  </si>
  <si>
    <t>Animatica  storyboard</t>
  </si>
  <si>
    <t>Animatica 3D</t>
  </si>
  <si>
    <t>Animación</t>
  </si>
  <si>
    <t>Iluminación</t>
  </si>
  <si>
    <t>Render</t>
  </si>
  <si>
    <t>Composición Digital</t>
  </si>
  <si>
    <t xml:space="preserve">Producción de Planos </t>
  </si>
  <si>
    <t xml:space="preserve"> Post_Production</t>
  </si>
  <si>
    <t>Edición de Imagen</t>
  </si>
  <si>
    <t>Doblaje de Voces</t>
  </si>
  <si>
    <t>Títulos de Credito</t>
  </si>
  <si>
    <t>Música</t>
  </si>
  <si>
    <t>Efectos sonoros</t>
  </si>
  <si>
    <t>Masterización</t>
  </si>
  <si>
    <t>Master Final Digital</t>
  </si>
  <si>
    <t>Post-Producción</t>
  </si>
  <si>
    <t>Concepto</t>
  </si>
  <si>
    <t>Producción y Dirección</t>
  </si>
  <si>
    <t>Dirección y Producción</t>
  </si>
  <si>
    <t>Equipo de trabajo</t>
  </si>
  <si>
    <t>Soporte Técnico</t>
  </si>
  <si>
    <t>Viajes Festivales/Transportes</t>
  </si>
  <si>
    <t>Gastos Financieros - 3%</t>
  </si>
  <si>
    <t>Gastos imprevistos - 5%</t>
  </si>
  <si>
    <t>Alquiler estudio</t>
  </si>
  <si>
    <t>Seguros</t>
  </si>
  <si>
    <t>Contabilidad</t>
  </si>
  <si>
    <t>Estructura Técnica + Software</t>
  </si>
  <si>
    <t>Generales / Seguros / Finanzas</t>
  </si>
  <si>
    <t>5.2</t>
  </si>
  <si>
    <t>5.5</t>
  </si>
  <si>
    <t>5.6</t>
  </si>
  <si>
    <t>2.1</t>
  </si>
  <si>
    <t>2.4</t>
  </si>
  <si>
    <t>1.1</t>
  </si>
  <si>
    <t>1.3</t>
  </si>
  <si>
    <t>1.6</t>
  </si>
  <si>
    <t>1.7</t>
  </si>
  <si>
    <t>0.2</t>
  </si>
  <si>
    <t>0.3</t>
  </si>
  <si>
    <t>0.4</t>
  </si>
  <si>
    <t>8.4</t>
  </si>
  <si>
    <t>8.5</t>
  </si>
  <si>
    <t>8.6</t>
  </si>
  <si>
    <t>8.7</t>
  </si>
  <si>
    <t>Totales</t>
  </si>
  <si>
    <t>4'30''</t>
  </si>
  <si>
    <t>Música de referencia</t>
  </si>
  <si>
    <t xml:space="preserve">Total Production </t>
  </si>
  <si>
    <t xml:space="preserve">Diseño de personajes </t>
  </si>
  <si>
    <t>2.8</t>
  </si>
  <si>
    <t>Previz</t>
  </si>
  <si>
    <t>Presupuesto para el cortometraje de Animación 3D
Ivet y Michuco</t>
  </si>
  <si>
    <t>5.7</t>
  </si>
  <si>
    <t>Animación de planos 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</si>
</sst>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164" formatCode="#,##0\ _€"/>
    <numFmt numFmtId="165" formatCode="[$-F400]h:mm:ss\ AM/PM"/>
    <numFmt numFmtId="166" formatCode="#,##0\ &quot;€&quot;"/>
  </numFmts>
  <fonts count="3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Tahom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venir LT Std 45 Book"/>
      <family val="2"/>
    </font>
    <font>
      <sz val="12"/>
      <name val="Avenir LT Std 35 Light"/>
      <family val="2"/>
    </font>
    <font>
      <sz val="16"/>
      <name val="Avenir LT Std 35 Light"/>
      <family val="2"/>
    </font>
    <font>
      <sz val="12"/>
      <name val="Avenir LT Std 45 Book"/>
      <family val="2"/>
    </font>
    <font>
      <b/>
      <sz val="10"/>
      <name val="Avenir LT Std 45 Book"/>
      <family val="2"/>
    </font>
    <font>
      <sz val="11"/>
      <color theme="1"/>
      <name val="Avenir LT Std 45 Book"/>
      <family val="2"/>
    </font>
    <font>
      <b/>
      <sz val="12"/>
      <name val="Avenir LT Std 45 Book"/>
      <family val="2"/>
    </font>
    <font>
      <b/>
      <sz val="10"/>
      <color indexed="9"/>
      <name val="Avenir LT Std 45 Book"/>
      <family val="2"/>
    </font>
    <font>
      <sz val="10"/>
      <color indexed="12"/>
      <name val="Avenir LT Std 45 Book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</fills>
  <borders count="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1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C00000"/>
      </right>
      <top style="medium">
        <color indexed="10"/>
      </top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0" fillId="4" borderId="0" applyNumberFormat="0" applyBorder="0" applyAlignment="0" applyProtection="0"/>
    <xf numFmtId="0" fontId="14" fillId="16" borderId="1" applyNumberFormat="0" applyAlignment="0" applyProtection="0"/>
    <xf numFmtId="0" fontId="16" fillId="17" borderId="2" applyNumberFormat="0" applyAlignment="0" applyProtection="0"/>
    <xf numFmtId="0" fontId="15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12" fillId="7" borderId="1" applyNumberFormat="0" applyAlignment="0" applyProtection="0"/>
    <xf numFmtId="0" fontId="11" fillId="3" borderId="0" applyNumberFormat="0" applyBorder="0" applyAlignment="0" applyProtection="0"/>
    <xf numFmtId="0" fontId="2" fillId="0" borderId="0"/>
    <xf numFmtId="0" fontId="5" fillId="0" borderId="0"/>
    <xf numFmtId="3" fontId="5" fillId="0" borderId="0"/>
    <xf numFmtId="3" fontId="5" fillId="0" borderId="0"/>
    <xf numFmtId="3" fontId="5" fillId="0" borderId="0"/>
    <xf numFmtId="0" fontId="21" fillId="22" borderId="4" applyNumberFormat="0" applyFont="0" applyAlignment="0" applyProtection="0"/>
    <xf numFmtId="0" fontId="13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22" fillId="0" borderId="65" applyNumberFormat="0" applyFill="0" applyAlignment="0" applyProtection="0"/>
    <xf numFmtId="0" fontId="23" fillId="29" borderId="0" applyNumberFormat="0" applyBorder="0" applyAlignment="0" applyProtection="0"/>
  </cellStyleXfs>
  <cellXfs count="201">
    <xf numFmtId="0" fontId="0" fillId="0" borderId="0" xfId="0"/>
    <xf numFmtId="0" fontId="3" fillId="0" borderId="0" xfId="33" applyFont="1"/>
    <xf numFmtId="0" fontId="4" fillId="0" borderId="0" xfId="33" applyFont="1"/>
    <xf numFmtId="0" fontId="4" fillId="0" borderId="0" xfId="33" applyFont="1" applyBorder="1" applyAlignment="1"/>
    <xf numFmtId="3" fontId="2" fillId="0" borderId="0" xfId="35" applyFont="1" applyBorder="1" applyAlignment="1"/>
    <xf numFmtId="0" fontId="4" fillId="0" borderId="0" xfId="33" applyFont="1" applyAlignment="1">
      <alignment horizontal="center" vertical="center"/>
    </xf>
    <xf numFmtId="0" fontId="4" fillId="0" borderId="0" xfId="33" applyNumberFormat="1" applyFont="1"/>
    <xf numFmtId="0" fontId="4" fillId="0" borderId="0" xfId="33" applyFont="1" applyAlignment="1">
      <alignment vertical="center"/>
    </xf>
    <xf numFmtId="0" fontId="4" fillId="0" borderId="0" xfId="33" applyFont="1" applyAlignment="1">
      <alignment horizontal="center"/>
    </xf>
    <xf numFmtId="0" fontId="2" fillId="0" borderId="0" xfId="33" applyFont="1" applyAlignment="1">
      <alignment horizontal="center" vertical="center"/>
    </xf>
    <xf numFmtId="0" fontId="2" fillId="0" borderId="17" xfId="33" applyFont="1" applyBorder="1" applyAlignment="1">
      <alignment horizontal="center" vertical="center"/>
    </xf>
    <xf numFmtId="0" fontId="26" fillId="0" borderId="0" xfId="33" applyFont="1" applyAlignment="1">
      <alignment horizontal="center" vertical="center" wrapText="1"/>
    </xf>
    <xf numFmtId="0" fontId="25" fillId="0" borderId="0" xfId="33" applyFont="1"/>
    <xf numFmtId="0" fontId="25" fillId="0" borderId="0" xfId="33" applyFont="1" applyAlignment="1">
      <alignment vertical="center"/>
    </xf>
    <xf numFmtId="0" fontId="25" fillId="0" borderId="0" xfId="33" applyFont="1" applyAlignment="1">
      <alignment horizontal="center" vertical="center"/>
    </xf>
    <xf numFmtId="0" fontId="27" fillId="0" borderId="0" xfId="33" applyFont="1"/>
    <xf numFmtId="3" fontId="24" fillId="0" borderId="51" xfId="35" applyFont="1" applyBorder="1"/>
    <xf numFmtId="3" fontId="28" fillId="0" borderId="10" xfId="34" applyFont="1" applyBorder="1" applyAlignment="1">
      <alignment horizontal="center" vertical="center"/>
    </xf>
    <xf numFmtId="3" fontId="28" fillId="0" borderId="24" xfId="34" applyFont="1" applyBorder="1" applyAlignment="1">
      <alignment horizontal="center" vertical="center"/>
    </xf>
    <xf numFmtId="0" fontId="28" fillId="0" borderId="24" xfId="33" applyNumberFormat="1" applyFont="1" applyBorder="1" applyAlignment="1">
      <alignment horizontal="center" vertical="center"/>
    </xf>
    <xf numFmtId="0" fontId="28" fillId="0" borderId="46" xfId="33" applyFont="1" applyBorder="1" applyAlignment="1"/>
    <xf numFmtId="0" fontId="29" fillId="0" borderId="0" xfId="0" applyFont="1"/>
    <xf numFmtId="3" fontId="28" fillId="24" borderId="24" xfId="36" applyNumberFormat="1" applyFont="1" applyFill="1" applyBorder="1" applyAlignment="1">
      <alignment horizontal="center"/>
    </xf>
    <xf numFmtId="3" fontId="28" fillId="24" borderId="22" xfId="36" applyNumberFormat="1" applyFont="1" applyFill="1" applyBorder="1" applyAlignment="1">
      <alignment horizontal="left" vertical="center"/>
    </xf>
    <xf numFmtId="3" fontId="28" fillId="24" borderId="23" xfId="36" applyNumberFormat="1" applyFont="1" applyFill="1" applyBorder="1" applyAlignment="1">
      <alignment horizontal="center" vertical="center"/>
    </xf>
    <xf numFmtId="42" fontId="28" fillId="25" borderId="37" xfId="33" applyNumberFormat="1" applyFont="1" applyFill="1" applyBorder="1"/>
    <xf numFmtId="0" fontId="28" fillId="0" borderId="15" xfId="33" applyFont="1" applyBorder="1"/>
    <xf numFmtId="3" fontId="24" fillId="0" borderId="11" xfId="36" applyNumberFormat="1" applyFont="1" applyBorder="1" applyAlignment="1">
      <alignment horizontal="center"/>
    </xf>
    <xf numFmtId="3" fontId="24" fillId="0" borderId="12" xfId="36" applyNumberFormat="1" applyFont="1" applyBorder="1" applyAlignment="1">
      <alignment horizontal="left" vertical="center"/>
    </xf>
    <xf numFmtId="3" fontId="24" fillId="0" borderId="27" xfId="36" applyNumberFormat="1" applyFont="1" applyBorder="1" applyAlignment="1">
      <alignment horizontal="center" vertical="center"/>
    </xf>
    <xf numFmtId="42" fontId="24" fillId="26" borderId="31" xfId="33" applyNumberFormat="1" applyFont="1" applyFill="1" applyBorder="1"/>
    <xf numFmtId="0" fontId="24" fillId="0" borderId="15" xfId="33" applyFont="1" applyBorder="1"/>
    <xf numFmtId="3" fontId="24" fillId="0" borderId="14" xfId="36" applyNumberFormat="1" applyFont="1" applyBorder="1" applyAlignment="1">
      <alignment horizontal="left" vertical="center"/>
    </xf>
    <xf numFmtId="3" fontId="24" fillId="0" borderId="0" xfId="36" applyNumberFormat="1" applyFont="1" applyBorder="1" applyAlignment="1">
      <alignment horizontal="center" vertical="center"/>
    </xf>
    <xf numFmtId="42" fontId="24" fillId="26" borderId="15" xfId="33" applyNumberFormat="1" applyFont="1" applyFill="1" applyBorder="1"/>
    <xf numFmtId="3" fontId="24" fillId="0" borderId="16" xfId="36" applyNumberFormat="1" applyFont="1" applyBorder="1" applyAlignment="1">
      <alignment horizontal="left" vertical="center"/>
    </xf>
    <xf numFmtId="3" fontId="24" fillId="0" borderId="28" xfId="36" applyNumberFormat="1" applyFont="1" applyBorder="1" applyAlignment="1">
      <alignment horizontal="center" vertical="center"/>
    </xf>
    <xf numFmtId="42" fontId="24" fillId="26" borderId="32" xfId="33" applyNumberFormat="1" applyFont="1" applyFill="1" applyBorder="1"/>
    <xf numFmtId="3" fontId="24" fillId="0" borderId="53" xfId="36" applyNumberFormat="1" applyFont="1" applyBorder="1" applyAlignment="1">
      <alignment horizontal="left" vertical="center"/>
    </xf>
    <xf numFmtId="3" fontId="24" fillId="0" borderId="23" xfId="36" applyNumberFormat="1" applyFont="1" applyBorder="1" applyAlignment="1">
      <alignment horizontal="center" vertical="center"/>
    </xf>
    <xf numFmtId="42" fontId="24" fillId="26" borderId="37" xfId="33" applyNumberFormat="1" applyFont="1" applyFill="1" applyBorder="1"/>
    <xf numFmtId="3" fontId="28" fillId="0" borderId="0" xfId="36" applyNumberFormat="1" applyFont="1" applyFill="1" applyBorder="1" applyAlignment="1">
      <alignment horizontal="center"/>
    </xf>
    <xf numFmtId="3" fontId="28" fillId="0" borderId="0" xfId="36" applyNumberFormat="1" applyFont="1" applyFill="1" applyBorder="1" applyAlignment="1">
      <alignment horizontal="left" vertical="center"/>
    </xf>
    <xf numFmtId="3" fontId="28" fillId="0" borderId="0" xfId="36" applyNumberFormat="1" applyFont="1" applyFill="1" applyBorder="1" applyAlignment="1">
      <alignment horizontal="center" vertical="center"/>
    </xf>
    <xf numFmtId="42" fontId="24" fillId="0" borderId="0" xfId="33" applyNumberFormat="1" applyFont="1" applyBorder="1"/>
    <xf numFmtId="0" fontId="24" fillId="0" borderId="19" xfId="33" applyFont="1" applyBorder="1"/>
    <xf numFmtId="3" fontId="28" fillId="0" borderId="34" xfId="36" applyNumberFormat="1" applyFont="1" applyFill="1" applyBorder="1" applyAlignment="1">
      <alignment horizontal="center"/>
    </xf>
    <xf numFmtId="164" fontId="28" fillId="27" borderId="10" xfId="0" applyNumberFormat="1" applyFont="1" applyFill="1" applyBorder="1" applyAlignment="1">
      <alignment horizontal="center" vertical="center"/>
    </xf>
    <xf numFmtId="164" fontId="28" fillId="27" borderId="36" xfId="0" applyNumberFormat="1" applyFont="1" applyFill="1" applyBorder="1" applyAlignment="1">
      <alignment horizontal="center" vertical="center"/>
    </xf>
    <xf numFmtId="42" fontId="28" fillId="23" borderId="19" xfId="33" applyNumberFormat="1" applyFont="1" applyFill="1" applyBorder="1" applyAlignment="1">
      <alignment horizontal="right"/>
    </xf>
    <xf numFmtId="164" fontId="28" fillId="23" borderId="36" xfId="33" applyNumberFormat="1" applyFont="1" applyFill="1" applyBorder="1" applyAlignment="1">
      <alignment horizontal="center"/>
    </xf>
    <xf numFmtId="3" fontId="24" fillId="0" borderId="17" xfId="35" applyFont="1" applyBorder="1"/>
    <xf numFmtId="3" fontId="28" fillId="0" borderId="17" xfId="34" applyFont="1" applyBorder="1" applyAlignment="1">
      <alignment horizontal="center" vertical="center"/>
    </xf>
    <xf numFmtId="3" fontId="28" fillId="0" borderId="19" xfId="34" applyFont="1" applyBorder="1" applyAlignment="1">
      <alignment horizontal="center" vertical="center"/>
    </xf>
    <xf numFmtId="42" fontId="24" fillId="0" borderId="17" xfId="33" applyNumberFormat="1" applyFont="1" applyBorder="1"/>
    <xf numFmtId="0" fontId="24" fillId="0" borderId="17" xfId="33" applyFont="1" applyBorder="1"/>
    <xf numFmtId="3" fontId="28" fillId="24" borderId="39" xfId="36" applyNumberFormat="1" applyFont="1" applyFill="1" applyBorder="1" applyAlignment="1">
      <alignment horizontal="left" vertical="center"/>
    </xf>
    <xf numFmtId="3" fontId="28" fillId="24" borderId="47" xfId="36" applyNumberFormat="1" applyFont="1" applyFill="1" applyBorder="1" applyAlignment="1">
      <alignment horizontal="center" vertical="center"/>
    </xf>
    <xf numFmtId="42" fontId="24" fillId="0" borderId="50" xfId="33" applyNumberFormat="1" applyFont="1" applyBorder="1"/>
    <xf numFmtId="0" fontId="24" fillId="0" borderId="44" xfId="33" applyFont="1" applyBorder="1"/>
    <xf numFmtId="3" fontId="24" fillId="0" borderId="18" xfId="36" applyNumberFormat="1" applyFont="1" applyBorder="1" applyAlignment="1">
      <alignment horizontal="center"/>
    </xf>
    <xf numFmtId="3" fontId="24" fillId="0" borderId="30" xfId="36" applyNumberFormat="1" applyFont="1" applyBorder="1" applyAlignment="1">
      <alignment horizontal="center" vertical="center"/>
    </xf>
    <xf numFmtId="42" fontId="24" fillId="26" borderId="35" xfId="33" applyNumberFormat="1" applyFont="1" applyFill="1" applyBorder="1" applyAlignment="1">
      <alignment wrapText="1"/>
    </xf>
    <xf numFmtId="0" fontId="28" fillId="0" borderId="15" xfId="33" applyFont="1" applyBorder="1" applyAlignment="1">
      <alignment wrapText="1"/>
    </xf>
    <xf numFmtId="42" fontId="24" fillId="26" borderId="32" xfId="33" applyNumberFormat="1" applyFont="1" applyFill="1" applyBorder="1" applyAlignment="1">
      <alignment wrapText="1"/>
    </xf>
    <xf numFmtId="3" fontId="24" fillId="0" borderId="16" xfId="36" applyNumberFormat="1" applyFont="1" applyFill="1" applyBorder="1" applyAlignment="1">
      <alignment horizontal="left" vertical="center"/>
    </xf>
    <xf numFmtId="3" fontId="24" fillId="0" borderId="28" xfId="36" applyNumberFormat="1" applyFont="1" applyFill="1" applyBorder="1" applyAlignment="1">
      <alignment horizontal="center" vertical="center"/>
    </xf>
    <xf numFmtId="0" fontId="28" fillId="0" borderId="15" xfId="33" applyFont="1" applyFill="1" applyBorder="1" applyAlignment="1">
      <alignment wrapText="1"/>
    </xf>
    <xf numFmtId="42" fontId="24" fillId="26" borderId="33" xfId="33" applyNumberFormat="1" applyFont="1" applyFill="1" applyBorder="1" applyAlignment="1">
      <alignment wrapText="1"/>
    </xf>
    <xf numFmtId="3" fontId="24" fillId="0" borderId="40" xfId="36" applyNumberFormat="1" applyFont="1" applyBorder="1" applyAlignment="1">
      <alignment horizontal="center" vertical="center"/>
    </xf>
    <xf numFmtId="42" fontId="24" fillId="26" borderId="37" xfId="33" applyNumberFormat="1" applyFont="1" applyFill="1" applyBorder="1" applyAlignment="1">
      <alignment wrapText="1"/>
    </xf>
    <xf numFmtId="3" fontId="24" fillId="0" borderId="0" xfId="35" applyFont="1" applyBorder="1"/>
    <xf numFmtId="3" fontId="28" fillId="25" borderId="0" xfId="36" applyNumberFormat="1" applyFont="1" applyFill="1" applyBorder="1" applyAlignment="1">
      <alignment horizontal="center"/>
    </xf>
    <xf numFmtId="42" fontId="28" fillId="23" borderId="0" xfId="33" applyNumberFormat="1" applyFont="1" applyFill="1" applyBorder="1" applyAlignment="1">
      <alignment horizontal="right"/>
    </xf>
    <xf numFmtId="3" fontId="24" fillId="0" borderId="17" xfId="36" applyNumberFormat="1" applyFont="1" applyBorder="1" applyAlignment="1">
      <alignment horizontal="center"/>
    </xf>
    <xf numFmtId="3" fontId="28" fillId="0" borderId="19" xfId="36" applyNumberFormat="1" applyFont="1" applyBorder="1" applyAlignment="1">
      <alignment horizontal="left" vertical="center"/>
    </xf>
    <xf numFmtId="3" fontId="28" fillId="0" borderId="17" xfId="36" applyNumberFormat="1" applyFont="1" applyBorder="1" applyAlignment="1">
      <alignment horizontal="center" vertical="center"/>
    </xf>
    <xf numFmtId="42" fontId="28" fillId="0" borderId="19" xfId="33" applyNumberFormat="1" applyFont="1" applyBorder="1"/>
    <xf numFmtId="164" fontId="28" fillId="0" borderId="19" xfId="33" applyNumberFormat="1" applyFont="1" applyBorder="1"/>
    <xf numFmtId="3" fontId="28" fillId="24" borderId="38" xfId="36" applyNumberFormat="1" applyFont="1" applyFill="1" applyBorder="1" applyAlignment="1">
      <alignment horizontal="center" vertical="center"/>
    </xf>
    <xf numFmtId="42" fontId="28" fillId="0" borderId="10" xfId="33" applyNumberFormat="1" applyFont="1" applyBorder="1"/>
    <xf numFmtId="164" fontId="28" fillId="0" borderId="44" xfId="33" applyNumberFormat="1" applyFont="1" applyBorder="1"/>
    <xf numFmtId="3" fontId="24" fillId="0" borderId="56" xfId="36" applyNumberFormat="1" applyFont="1" applyBorder="1" applyAlignment="1">
      <alignment horizontal="center"/>
    </xf>
    <xf numFmtId="3" fontId="24" fillId="0" borderId="41" xfId="36" applyNumberFormat="1" applyFont="1" applyBorder="1" applyAlignment="1">
      <alignment horizontal="center" vertical="center"/>
    </xf>
    <xf numFmtId="42" fontId="24" fillId="26" borderId="68" xfId="33" applyNumberFormat="1" applyFont="1" applyFill="1" applyBorder="1" applyAlignment="1">
      <alignment horizontal="right"/>
    </xf>
    <xf numFmtId="164" fontId="24" fillId="0" borderId="15" xfId="33" applyNumberFormat="1" applyFont="1" applyBorder="1"/>
    <xf numFmtId="3" fontId="24" fillId="0" borderId="48" xfId="36" applyNumberFormat="1" applyFont="1" applyBorder="1" applyAlignment="1">
      <alignment horizontal="center" vertical="center"/>
    </xf>
    <xf numFmtId="42" fontId="24" fillId="26" borderId="69" xfId="33" applyNumberFormat="1" applyFont="1" applyFill="1" applyBorder="1" applyAlignment="1">
      <alignment horizontal="right"/>
    </xf>
    <xf numFmtId="42" fontId="24" fillId="26" borderId="32" xfId="33" applyNumberFormat="1" applyFont="1" applyFill="1" applyBorder="1" applyAlignment="1">
      <alignment horizontal="right"/>
    </xf>
    <xf numFmtId="42" fontId="24" fillId="26" borderId="34" xfId="33" applyNumberFormat="1" applyFont="1" applyFill="1" applyBorder="1" applyAlignment="1">
      <alignment horizontal="right"/>
    </xf>
    <xf numFmtId="3" fontId="24" fillId="0" borderId="54" xfId="36" applyNumberFormat="1" applyFont="1" applyBorder="1" applyAlignment="1">
      <alignment horizontal="left" vertical="center"/>
    </xf>
    <xf numFmtId="3" fontId="24" fillId="0" borderId="43" xfId="36" applyNumberFormat="1" applyFont="1" applyBorder="1" applyAlignment="1">
      <alignment horizontal="center" vertical="center"/>
    </xf>
    <xf numFmtId="42" fontId="24" fillId="26" borderId="37" xfId="33" applyNumberFormat="1" applyFont="1" applyFill="1" applyBorder="1" applyAlignment="1">
      <alignment horizontal="right"/>
    </xf>
    <xf numFmtId="3" fontId="24" fillId="0" borderId="0" xfId="36" applyNumberFormat="1" applyFont="1" applyBorder="1" applyAlignment="1">
      <alignment horizontal="center"/>
    </xf>
    <xf numFmtId="3" fontId="28" fillId="0" borderId="17" xfId="36" applyNumberFormat="1" applyFont="1" applyBorder="1" applyAlignment="1">
      <alignment horizontal="left" vertical="center"/>
    </xf>
    <xf numFmtId="3" fontId="28" fillId="0" borderId="0" xfId="36" applyNumberFormat="1" applyFont="1" applyBorder="1" applyAlignment="1">
      <alignment horizontal="center" vertical="center"/>
    </xf>
    <xf numFmtId="42" fontId="28" fillId="0" borderId="0" xfId="33" applyNumberFormat="1" applyFont="1"/>
    <xf numFmtId="3" fontId="28" fillId="0" borderId="19" xfId="36" applyNumberFormat="1" applyFont="1" applyBorder="1" applyAlignment="1">
      <alignment horizontal="center" vertical="center"/>
    </xf>
    <xf numFmtId="3" fontId="28" fillId="24" borderId="21" xfId="36" applyNumberFormat="1" applyFont="1" applyFill="1" applyBorder="1" applyAlignment="1">
      <alignment horizontal="center"/>
    </xf>
    <xf numFmtId="3" fontId="28" fillId="24" borderId="42" xfId="36" applyNumberFormat="1" applyFont="1" applyFill="1" applyBorder="1" applyAlignment="1">
      <alignment horizontal="center" vertical="center"/>
    </xf>
    <xf numFmtId="42" fontId="24" fillId="0" borderId="10" xfId="33" applyNumberFormat="1" applyFont="1" applyBorder="1"/>
    <xf numFmtId="3" fontId="24" fillId="0" borderId="13" xfId="36" applyNumberFormat="1" applyFont="1" applyBorder="1" applyAlignment="1">
      <alignment horizontal="center"/>
    </xf>
    <xf numFmtId="42" fontId="24" fillId="26" borderId="35" xfId="33" applyNumberFormat="1" applyFont="1" applyFill="1" applyBorder="1"/>
    <xf numFmtId="0" fontId="30" fillId="0" borderId="0" xfId="33" applyFont="1"/>
    <xf numFmtId="3" fontId="24" fillId="0" borderId="67" xfId="36" applyNumberFormat="1" applyFont="1" applyBorder="1" applyAlignment="1">
      <alignment horizontal="center" vertical="center"/>
    </xf>
    <xf numFmtId="0" fontId="27" fillId="0" borderId="34" xfId="33" applyFont="1" applyBorder="1"/>
    <xf numFmtId="0" fontId="24" fillId="0" borderId="22" xfId="33" applyFont="1" applyBorder="1" applyAlignment="1">
      <alignment vertical="center"/>
    </xf>
    <xf numFmtId="0" fontId="24" fillId="0" borderId="43" xfId="33" applyFont="1" applyBorder="1" applyAlignment="1">
      <alignment horizontal="center" vertical="center"/>
    </xf>
    <xf numFmtId="164" fontId="28" fillId="0" borderId="15" xfId="33" applyNumberFormat="1" applyFont="1" applyBorder="1"/>
    <xf numFmtId="42" fontId="28" fillId="0" borderId="0" xfId="33" applyNumberFormat="1" applyFont="1" applyBorder="1"/>
    <xf numFmtId="164" fontId="28" fillId="28" borderId="10" xfId="36" applyNumberFormat="1" applyFont="1" applyFill="1" applyBorder="1" applyAlignment="1">
      <alignment horizontal="center" vertical="center"/>
    </xf>
    <xf numFmtId="164" fontId="28" fillId="28" borderId="19" xfId="36" applyNumberFormat="1" applyFont="1" applyFill="1" applyBorder="1" applyAlignment="1">
      <alignment horizontal="center" vertical="center"/>
    </xf>
    <xf numFmtId="42" fontId="24" fillId="0" borderId="19" xfId="33" applyNumberFormat="1" applyFont="1" applyBorder="1"/>
    <xf numFmtId="0" fontId="24" fillId="0" borderId="0" xfId="33" applyFont="1"/>
    <xf numFmtId="3" fontId="28" fillId="24" borderId="17" xfId="36" applyNumberFormat="1" applyFont="1" applyFill="1" applyBorder="1" applyAlignment="1">
      <alignment horizontal="left" vertical="center"/>
    </xf>
    <xf numFmtId="3" fontId="28" fillId="24" borderId="36" xfId="36" applyNumberFormat="1" applyFont="1" applyFill="1" applyBorder="1" applyAlignment="1">
      <alignment horizontal="center" vertical="center"/>
    </xf>
    <xf numFmtId="42" fontId="24" fillId="0" borderId="55" xfId="33" applyNumberFormat="1" applyFont="1" applyBorder="1"/>
    <xf numFmtId="0" fontId="24" fillId="0" borderId="9" xfId="33" applyFont="1" applyBorder="1"/>
    <xf numFmtId="0" fontId="29" fillId="0" borderId="55" xfId="0" applyFont="1" applyBorder="1"/>
    <xf numFmtId="3" fontId="24" fillId="0" borderId="9" xfId="36" applyNumberFormat="1" applyFont="1" applyBorder="1" applyAlignment="1">
      <alignment horizontal="center" vertical="center"/>
    </xf>
    <xf numFmtId="42" fontId="24" fillId="26" borderId="11" xfId="33" applyNumberFormat="1" applyFont="1" applyFill="1" applyBorder="1"/>
    <xf numFmtId="0" fontId="24" fillId="0" borderId="49" xfId="33" applyFont="1" applyBorder="1"/>
    <xf numFmtId="3" fontId="24" fillId="0" borderId="25" xfId="36" applyNumberFormat="1" applyFont="1" applyBorder="1" applyAlignment="1">
      <alignment horizontal="left" vertical="center"/>
    </xf>
    <xf numFmtId="3" fontId="24" fillId="0" borderId="29" xfId="36" applyNumberFormat="1" applyFont="1" applyBorder="1" applyAlignment="1">
      <alignment horizontal="center" vertical="center"/>
    </xf>
    <xf numFmtId="42" fontId="24" fillId="26" borderId="33" xfId="33" applyNumberFormat="1" applyFont="1" applyFill="1" applyBorder="1"/>
    <xf numFmtId="3" fontId="28" fillId="0" borderId="9" xfId="36" applyNumberFormat="1" applyFont="1" applyBorder="1" applyAlignment="1">
      <alignment horizontal="left" vertical="center"/>
    </xf>
    <xf numFmtId="164" fontId="28" fillId="0" borderId="9" xfId="33" applyNumberFormat="1" applyFont="1" applyBorder="1"/>
    <xf numFmtId="164" fontId="28" fillId="28" borderId="36" xfId="36" applyNumberFormat="1" applyFont="1" applyFill="1" applyBorder="1" applyAlignment="1">
      <alignment horizontal="center" vertical="center"/>
    </xf>
    <xf numFmtId="42" fontId="28" fillId="28" borderId="19" xfId="33" applyNumberFormat="1" applyFont="1" applyFill="1" applyBorder="1" applyAlignment="1">
      <alignment horizontal="right"/>
    </xf>
    <xf numFmtId="164" fontId="28" fillId="28" borderId="36" xfId="33" applyNumberFormat="1" applyFont="1" applyFill="1" applyBorder="1" applyAlignment="1">
      <alignment horizontal="center"/>
    </xf>
    <xf numFmtId="3" fontId="24" fillId="0" borderId="17" xfId="36" applyNumberFormat="1" applyFont="1" applyFill="1" applyBorder="1" applyAlignment="1">
      <alignment horizontal="left" vertical="center"/>
    </xf>
    <xf numFmtId="3" fontId="24" fillId="0" borderId="17" xfId="36" applyNumberFormat="1" applyFont="1" applyFill="1" applyBorder="1" applyAlignment="1">
      <alignment horizontal="center" vertical="center"/>
    </xf>
    <xf numFmtId="42" fontId="24" fillId="0" borderId="17" xfId="33" applyNumberFormat="1" applyFont="1" applyFill="1" applyBorder="1"/>
    <xf numFmtId="0" fontId="24" fillId="0" borderId="17" xfId="33" applyFont="1" applyFill="1" applyBorder="1"/>
    <xf numFmtId="0" fontId="28" fillId="24" borderId="23" xfId="33" applyFont="1" applyFill="1" applyBorder="1"/>
    <xf numFmtId="0" fontId="28" fillId="24" borderId="23" xfId="33" applyFont="1" applyFill="1" applyBorder="1" applyAlignment="1">
      <alignment vertical="center"/>
    </xf>
    <xf numFmtId="0" fontId="28" fillId="24" borderId="36" xfId="33" applyFont="1" applyFill="1" applyBorder="1" applyAlignment="1">
      <alignment horizontal="center" vertical="center"/>
    </xf>
    <xf numFmtId="42" fontId="24" fillId="0" borderId="10" xfId="33" applyNumberFormat="1" applyFont="1" applyFill="1" applyBorder="1"/>
    <xf numFmtId="0" fontId="24" fillId="0" borderId="44" xfId="33" applyFont="1" applyFill="1" applyBorder="1"/>
    <xf numFmtId="42" fontId="24" fillId="26" borderId="35" xfId="33" applyNumberFormat="1" applyFont="1" applyFill="1" applyBorder="1" applyAlignment="1">
      <alignment horizontal="right"/>
    </xf>
    <xf numFmtId="3" fontId="24" fillId="0" borderId="52" xfId="36" applyNumberFormat="1" applyFont="1" applyBorder="1" applyAlignment="1">
      <alignment horizontal="center"/>
    </xf>
    <xf numFmtId="164" fontId="24" fillId="0" borderId="15" xfId="33" applyNumberFormat="1" applyFont="1" applyBorder="1" applyAlignment="1"/>
    <xf numFmtId="0" fontId="28" fillId="0" borderId="0" xfId="33" applyFont="1" applyFill="1" applyBorder="1"/>
    <xf numFmtId="0" fontId="28" fillId="0" borderId="0" xfId="33" applyFont="1" applyFill="1" applyBorder="1" applyAlignment="1">
      <alignment vertical="center"/>
    </xf>
    <xf numFmtId="0" fontId="28" fillId="0" borderId="9" xfId="33" applyFont="1" applyFill="1" applyBorder="1" applyAlignment="1">
      <alignment horizontal="center" vertical="center"/>
    </xf>
    <xf numFmtId="0" fontId="28" fillId="0" borderId="9" xfId="33" applyFont="1" applyBorder="1"/>
    <xf numFmtId="0" fontId="28" fillId="0" borderId="0" xfId="33" applyFont="1" applyFill="1" applyBorder="1" applyAlignment="1">
      <alignment horizontal="center" vertical="center"/>
    </xf>
    <xf numFmtId="0" fontId="28" fillId="0" borderId="0" xfId="33" applyFont="1" applyBorder="1"/>
    <xf numFmtId="0" fontId="31" fillId="0" borderId="0" xfId="33" applyFont="1" applyFill="1" applyBorder="1"/>
    <xf numFmtId="0" fontId="31" fillId="0" borderId="0" xfId="33" applyFont="1" applyFill="1" applyBorder="1" applyAlignment="1">
      <alignment vertical="center"/>
    </xf>
    <xf numFmtId="0" fontId="31" fillId="0" borderId="0" xfId="33" applyFont="1" applyFill="1" applyBorder="1" applyAlignment="1">
      <alignment horizontal="center" vertical="center"/>
    </xf>
    <xf numFmtId="0" fontId="28" fillId="0" borderId="63" xfId="33" applyFont="1" applyFill="1" applyBorder="1" applyAlignment="1">
      <alignment vertical="center"/>
    </xf>
    <xf numFmtId="0" fontId="28" fillId="0" borderId="63" xfId="33" applyFont="1" applyFill="1" applyBorder="1" applyAlignment="1">
      <alignment horizontal="center" vertical="center"/>
    </xf>
    <xf numFmtId="42" fontId="28" fillId="0" borderId="63" xfId="33" applyNumberFormat="1" applyFont="1" applyFill="1" applyBorder="1" applyAlignment="1">
      <alignment horizontal="center"/>
    </xf>
    <xf numFmtId="164" fontId="28" fillId="0" borderId="63" xfId="33" applyNumberFormat="1" applyFont="1" applyFill="1" applyBorder="1" applyAlignment="1">
      <alignment horizontal="center"/>
    </xf>
    <xf numFmtId="0" fontId="27" fillId="0" borderId="60" xfId="33" applyFont="1" applyBorder="1"/>
    <xf numFmtId="3" fontId="32" fillId="0" borderId="26" xfId="36" applyNumberFormat="1" applyFont="1" applyBorder="1" applyAlignment="1">
      <alignment horizontal="center"/>
    </xf>
    <xf numFmtId="3" fontId="28" fillId="0" borderId="58" xfId="36" applyNumberFormat="1" applyFont="1" applyBorder="1" applyAlignment="1">
      <alignment horizontal="left" vertical="center"/>
    </xf>
    <xf numFmtId="3" fontId="28" fillId="0" borderId="58" xfId="36" applyNumberFormat="1" applyFont="1" applyBorder="1" applyAlignment="1">
      <alignment horizontal="center" vertical="center"/>
    </xf>
    <xf numFmtId="42" fontId="28" fillId="0" borderId="58" xfId="33" applyNumberFormat="1" applyFont="1" applyBorder="1" applyAlignment="1">
      <alignment horizontal="right"/>
    </xf>
    <xf numFmtId="164" fontId="28" fillId="0" borderId="60" xfId="33" applyNumberFormat="1" applyFont="1" applyBorder="1" applyAlignment="1">
      <alignment horizontal="right"/>
    </xf>
    <xf numFmtId="0" fontId="29" fillId="0" borderId="61" xfId="0" applyFont="1" applyBorder="1"/>
    <xf numFmtId="0" fontId="28" fillId="0" borderId="17" xfId="33" applyFont="1" applyFill="1" applyBorder="1"/>
    <xf numFmtId="0" fontId="28" fillId="0" borderId="17" xfId="33" applyFont="1" applyFill="1" applyBorder="1" applyAlignment="1">
      <alignment vertical="center"/>
    </xf>
    <xf numFmtId="0" fontId="28" fillId="0" borderId="17" xfId="33" applyFont="1" applyFill="1" applyBorder="1" applyAlignment="1">
      <alignment horizontal="center" vertical="center"/>
    </xf>
    <xf numFmtId="0" fontId="24" fillId="0" borderId="64" xfId="33" applyFont="1" applyFill="1" applyBorder="1"/>
    <xf numFmtId="0" fontId="28" fillId="0" borderId="46" xfId="33" applyFont="1" applyBorder="1"/>
    <xf numFmtId="0" fontId="28" fillId="24" borderId="52" xfId="33" applyFont="1" applyFill="1" applyBorder="1" applyAlignment="1">
      <alignment horizontal="center" vertical="center"/>
    </xf>
    <xf numFmtId="0" fontId="28" fillId="24" borderId="17" xfId="33" applyFont="1" applyFill="1" applyBorder="1" applyAlignment="1">
      <alignment vertical="center"/>
    </xf>
    <xf numFmtId="0" fontId="28" fillId="24" borderId="17" xfId="33" applyFont="1" applyFill="1" applyBorder="1" applyAlignment="1">
      <alignment horizontal="center" vertical="center"/>
    </xf>
    <xf numFmtId="42" fontId="28" fillId="24" borderId="20" xfId="33" applyNumberFormat="1" applyFont="1" applyFill="1" applyBorder="1"/>
    <xf numFmtId="0" fontId="24" fillId="0" borderId="20" xfId="33" applyFont="1" applyBorder="1"/>
    <xf numFmtId="0" fontId="24" fillId="0" borderId="0" xfId="33" applyFont="1" applyAlignment="1">
      <alignment vertical="center"/>
    </xf>
    <xf numFmtId="0" fontId="24" fillId="0" borderId="0" xfId="33" applyFont="1" applyAlignment="1">
      <alignment horizontal="center" vertical="center"/>
    </xf>
    <xf numFmtId="42" fontId="28" fillId="0" borderId="0" xfId="33" applyNumberFormat="1" applyFont="1" applyAlignment="1">
      <alignment horizontal="right"/>
    </xf>
    <xf numFmtId="0" fontId="28" fillId="0" borderId="0" xfId="33" applyFont="1" applyAlignment="1">
      <alignment horizontal="right"/>
    </xf>
    <xf numFmtId="0" fontId="24" fillId="0" borderId="17" xfId="33" applyFont="1" applyBorder="1" applyAlignment="1">
      <alignment vertical="center"/>
    </xf>
    <xf numFmtId="0" fontId="24" fillId="0" borderId="17" xfId="33" applyFont="1" applyBorder="1" applyAlignment="1">
      <alignment horizontal="center" vertical="center"/>
    </xf>
    <xf numFmtId="3" fontId="24" fillId="0" borderId="14" xfId="36" applyNumberFormat="1" applyFont="1" applyBorder="1" applyAlignment="1">
      <alignment horizontal="center"/>
    </xf>
    <xf numFmtId="3" fontId="24" fillId="0" borderId="16" xfId="36" applyNumberFormat="1" applyFont="1" applyBorder="1" applyAlignment="1">
      <alignment horizontal="center"/>
    </xf>
    <xf numFmtId="10" fontId="24" fillId="0" borderId="28" xfId="36" applyNumberFormat="1" applyFont="1" applyBorder="1" applyAlignment="1">
      <alignment horizontal="center" vertical="center"/>
    </xf>
    <xf numFmtId="0" fontId="28" fillId="24" borderId="53" xfId="33" applyFont="1" applyFill="1" applyBorder="1" applyAlignment="1">
      <alignment horizontal="center" vertical="center"/>
    </xf>
    <xf numFmtId="0" fontId="24" fillId="0" borderId="0" xfId="33" applyFont="1" applyBorder="1"/>
    <xf numFmtId="42" fontId="24" fillId="0" borderId="0" xfId="33" applyNumberFormat="1" applyFont="1"/>
    <xf numFmtId="3" fontId="32" fillId="0" borderId="45" xfId="36" applyNumberFormat="1" applyFont="1" applyBorder="1" applyAlignment="1">
      <alignment horizontal="center"/>
    </xf>
    <xf numFmtId="3" fontId="28" fillId="0" borderId="59" xfId="36" applyNumberFormat="1" applyFont="1" applyBorder="1" applyAlignment="1">
      <alignment horizontal="right" vertical="center"/>
    </xf>
    <xf numFmtId="3" fontId="28" fillId="0" borderId="62" xfId="36" applyNumberFormat="1" applyFont="1" applyBorder="1" applyAlignment="1">
      <alignment horizontal="center" vertical="center"/>
    </xf>
    <xf numFmtId="42" fontId="28" fillId="0" borderId="66" xfId="33" applyNumberFormat="1" applyFont="1" applyBorder="1" applyAlignment="1">
      <alignment horizontal="right"/>
    </xf>
    <xf numFmtId="164" fontId="28" fillId="0" borderId="57" xfId="33" applyNumberFormat="1" applyFont="1" applyBorder="1" applyAlignment="1">
      <alignment horizontal="right"/>
    </xf>
    <xf numFmtId="165" fontId="27" fillId="0" borderId="66" xfId="33" applyNumberFormat="1" applyFont="1" applyBorder="1"/>
    <xf numFmtId="166" fontId="28" fillId="0" borderId="66" xfId="36" applyNumberFormat="1" applyFont="1" applyBorder="1" applyAlignment="1">
      <alignment horizontal="right"/>
    </xf>
    <xf numFmtId="164" fontId="28" fillId="0" borderId="62" xfId="36" applyNumberFormat="1" applyFont="1" applyBorder="1" applyAlignment="1">
      <alignment horizontal="right"/>
    </xf>
    <xf numFmtId="0" fontId="28" fillId="0" borderId="0" xfId="33" applyFont="1" applyBorder="1" applyAlignment="1">
      <alignment vertical="center"/>
    </xf>
    <xf numFmtId="0" fontId="28" fillId="0" borderId="0" xfId="33" applyFont="1" applyAlignment="1">
      <alignment horizontal="center" vertical="center"/>
    </xf>
    <xf numFmtId="4" fontId="28" fillId="0" borderId="59" xfId="33" applyNumberFormat="1" applyFont="1" applyBorder="1"/>
    <xf numFmtId="0" fontId="24" fillId="0" borderId="59" xfId="33" applyFont="1" applyBorder="1"/>
    <xf numFmtId="165" fontId="27" fillId="0" borderId="0" xfId="33" applyNumberFormat="1" applyFont="1"/>
    <xf numFmtId="0" fontId="27" fillId="0" borderId="0" xfId="33" applyFont="1" applyAlignment="1">
      <alignment vertical="center"/>
    </xf>
    <xf numFmtId="0" fontId="27" fillId="0" borderId="0" xfId="33" applyFont="1" applyAlignment="1">
      <alignment horizontal="center" vertical="center"/>
    </xf>
    <xf numFmtId="3" fontId="24" fillId="0" borderId="70" xfId="36" applyNumberFormat="1" applyFont="1" applyBorder="1" applyAlignment="1">
      <alignment horizontal="right" vertical="center"/>
    </xf>
    <xf numFmtId="3" fontId="24" fillId="0" borderId="62" xfId="36" applyNumberFormat="1" applyFont="1" applyBorder="1" applyAlignment="1">
      <alignment horizontal="right" vertical="center"/>
    </xf>
  </cellXfs>
  <cellStyles count="47">
    <cellStyle name="20% - Énfasis1" xfId="1" xr:uid="{00000000-0005-0000-0000-000000000000}"/>
    <cellStyle name="20% - Énfasis2" xfId="2" xr:uid="{00000000-0005-0000-0000-000001000000}"/>
    <cellStyle name="20% - Énfasis3" xfId="3" xr:uid="{00000000-0005-0000-0000-000002000000}"/>
    <cellStyle name="20% - Énfasis4" xfId="4" xr:uid="{00000000-0005-0000-0000-000003000000}"/>
    <cellStyle name="20% - Énfasis5" xfId="5" xr:uid="{00000000-0005-0000-0000-000004000000}"/>
    <cellStyle name="20% - Énfasis6" xfId="6" xr:uid="{00000000-0005-0000-0000-000005000000}"/>
    <cellStyle name="40% - Énfasis1" xfId="7" xr:uid="{00000000-0005-0000-0000-000006000000}"/>
    <cellStyle name="40% - Énfasis2" xfId="8" xr:uid="{00000000-0005-0000-0000-000007000000}"/>
    <cellStyle name="40% - Énfasis3" xfId="9" xr:uid="{00000000-0005-0000-0000-000008000000}"/>
    <cellStyle name="40% - Énfasis4" xfId="10" xr:uid="{00000000-0005-0000-0000-000009000000}"/>
    <cellStyle name="40% - Énfasis5" xfId="11" xr:uid="{00000000-0005-0000-0000-00000A000000}"/>
    <cellStyle name="40% - Énfasis6" xfId="12" xr:uid="{00000000-0005-0000-0000-00000B000000}"/>
    <cellStyle name="60% - Énfasis1" xfId="13" xr:uid="{00000000-0005-0000-0000-00000C000000}"/>
    <cellStyle name="60% - Énfasis2" xfId="14" xr:uid="{00000000-0005-0000-0000-00000D000000}"/>
    <cellStyle name="60% - Énfasis3" xfId="15" xr:uid="{00000000-0005-0000-0000-00000E000000}"/>
    <cellStyle name="60% - Énfasis4" xfId="16" xr:uid="{00000000-0005-0000-0000-00000F000000}"/>
    <cellStyle name="60% - Énfasis5" xfId="17" xr:uid="{00000000-0005-0000-0000-000010000000}"/>
    <cellStyle name="60% - Énfasis6" xfId="18" xr:uid="{00000000-0005-0000-0000-000011000000}"/>
    <cellStyle name="Buena" xfId="19" xr:uid="{00000000-0005-0000-0000-000012000000}"/>
    <cellStyle name="Bueno" xfId="46" builtinId="26" hidden="1"/>
    <cellStyle name="Cálculo" xfId="20" xr:uid="{00000000-0005-0000-0000-000014000000}"/>
    <cellStyle name="Celda de comprobación" xfId="21" xr:uid="{00000000-0005-0000-0000-000015000000}"/>
    <cellStyle name="Celda vinculada" xfId="22" xr:uid="{00000000-0005-0000-0000-000016000000}"/>
    <cellStyle name="Encabezado 1" xfId="45" builtinId="16" hidden="1"/>
    <cellStyle name="Encabezado 4" xfId="23" xr:uid="{00000000-0005-0000-0000-000018000000}"/>
    <cellStyle name="Énfasis1" xfId="24" xr:uid="{00000000-0005-0000-0000-000019000000}"/>
    <cellStyle name="Énfasis2" xfId="25" xr:uid="{00000000-0005-0000-0000-00001A000000}"/>
    <cellStyle name="Énfasis3" xfId="26" xr:uid="{00000000-0005-0000-0000-00001B000000}"/>
    <cellStyle name="Énfasis4" xfId="27" xr:uid="{00000000-0005-0000-0000-00001C000000}"/>
    <cellStyle name="Énfasis5" xfId="28" xr:uid="{00000000-0005-0000-0000-00001D000000}"/>
    <cellStyle name="Énfasis6" xfId="29" xr:uid="{00000000-0005-0000-0000-00001E000000}"/>
    <cellStyle name="Entrada" xfId="30" xr:uid="{00000000-0005-0000-0000-00001F000000}"/>
    <cellStyle name="Incorrecto" xfId="31" xr:uid="{00000000-0005-0000-0000-000020000000}"/>
    <cellStyle name="Normal" xfId="0" builtinId="0"/>
    <cellStyle name="Normal 2" xfId="32" xr:uid="{00000000-0005-0000-0000-000022000000}"/>
    <cellStyle name="Normal_3B_Pressupost_AL" xfId="33" xr:uid="{00000000-0005-0000-0000-000023000000}"/>
    <cellStyle name="Normal_PRESSUPOST Adaptat" xfId="34" xr:uid="{00000000-0005-0000-0000-000024000000}"/>
    <cellStyle name="Normal_seguiment produccions TREBALL PRELIM_PRESSUPOST Adaptat" xfId="35" xr:uid="{00000000-0005-0000-0000-000025000000}"/>
    <cellStyle name="Normal_seguiment produccions TREBALL PRELIM_PREVENCI" xfId="36" xr:uid="{00000000-0005-0000-0000-000026000000}"/>
    <cellStyle name="Notas" xfId="37" xr:uid="{00000000-0005-0000-0000-000027000000}"/>
    <cellStyle name="Salida" xfId="38" xr:uid="{00000000-0005-0000-0000-000028000000}"/>
    <cellStyle name="Texto de advertencia" xfId="39" xr:uid="{00000000-0005-0000-0000-000029000000}"/>
    <cellStyle name="Texto explicativo" xfId="40" xr:uid="{00000000-0005-0000-0000-00002A000000}"/>
    <cellStyle name="Título" xfId="41" xr:uid="{00000000-0005-0000-0000-00002B000000}"/>
    <cellStyle name="Título 1" xfId="42" xr:uid="{00000000-0005-0000-0000-00002C000000}"/>
    <cellStyle name="Título 2" xfId="43" xr:uid="{00000000-0005-0000-0000-00002D000000}"/>
    <cellStyle name="Título 3" xfId="44" xr:uid="{00000000-0005-0000-0000-00002E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56029</xdr:rowOff>
    </xdr:from>
    <xdr:to>
      <xdr:col>2</xdr:col>
      <xdr:colOff>168540</xdr:colOff>
      <xdr:row>0</xdr:row>
      <xdr:rowOff>805422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F7700F-C359-489C-8614-056FACE40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6029"/>
          <a:ext cx="966959" cy="749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I189"/>
  <sheetViews>
    <sheetView showGridLines="0" showRowColHeaders="0" tabSelected="1" showRuler="0" zoomScale="150" zoomScaleNormal="150" workbookViewId="0">
      <pane ySplit="1" topLeftCell="A2" activePane="bottomLeft" state="frozen"/>
      <selection pane="bottomLeft" activeCell="C92" sqref="C92"/>
    </sheetView>
  </sheetViews>
  <sheetFormatPr baseColWidth="10" defaultRowHeight="15" x14ac:dyDescent="0.2"/>
  <cols>
    <col min="1" max="1" width="6.42578125" style="2" customWidth="1"/>
    <col min="2" max="2" width="5.5703125" style="2" customWidth="1"/>
    <col min="3" max="3" width="49" style="7" customWidth="1"/>
    <col min="4" max="4" width="9.85546875" style="5" customWidth="1"/>
    <col min="5" max="5" width="21.5703125" style="2" customWidth="1"/>
    <col min="6" max="6" width="2.42578125" style="2" customWidth="1"/>
    <col min="7" max="7" width="3.42578125" style="2" customWidth="1"/>
    <col min="8" max="8" width="9.140625" style="2" customWidth="1"/>
    <col min="9" max="9" width="13.28515625" style="2" customWidth="1"/>
    <col min="10" max="256" width="9.140625" style="2" customWidth="1"/>
    <col min="257" max="16384" width="11.42578125" style="2"/>
  </cols>
  <sheetData>
    <row r="1" spans="1:8" ht="64.5" customHeight="1" x14ac:dyDescent="0.25">
      <c r="A1" s="8"/>
      <c r="B1" s="8"/>
      <c r="C1" s="11" t="s">
        <v>109</v>
      </c>
      <c r="D1" s="9"/>
      <c r="E1" s="9"/>
      <c r="F1" s="9"/>
      <c r="G1"/>
    </row>
    <row r="2" spans="1:8" s="3" customFormat="1" ht="3" customHeight="1" thickBot="1" x14ac:dyDescent="0.3">
      <c r="B2" s="4"/>
      <c r="C2" s="10"/>
      <c r="D2" s="10"/>
      <c r="E2" s="10"/>
      <c r="F2" s="10"/>
      <c r="G2"/>
    </row>
    <row r="3" spans="1:8" ht="23.25" customHeight="1" thickBot="1" x14ac:dyDescent="0.35">
      <c r="A3" s="15"/>
      <c r="B3" s="16"/>
      <c r="C3" s="17" t="s">
        <v>73</v>
      </c>
      <c r="D3" s="18"/>
      <c r="E3" s="19" t="s">
        <v>102</v>
      </c>
      <c r="F3" s="20"/>
      <c r="G3" s="21"/>
      <c r="H3" s="15"/>
    </row>
    <row r="4" spans="1:8" ht="21" customHeight="1" thickBot="1" x14ac:dyDescent="0.35">
      <c r="A4" s="15"/>
      <c r="B4" s="22">
        <v>0</v>
      </c>
      <c r="C4" s="23" t="s">
        <v>74</v>
      </c>
      <c r="D4" s="24"/>
      <c r="E4" s="25"/>
      <c r="F4" s="26"/>
      <c r="G4" s="21"/>
      <c r="H4" s="15"/>
    </row>
    <row r="5" spans="1:8" ht="17.25" customHeight="1" thickBot="1" x14ac:dyDescent="0.35">
      <c r="A5" s="15"/>
      <c r="B5" s="27" t="s">
        <v>10</v>
      </c>
      <c r="C5" s="28" t="s">
        <v>1</v>
      </c>
      <c r="D5" s="29">
        <v>1</v>
      </c>
      <c r="E5" s="30">
        <v>2000</v>
      </c>
      <c r="F5" s="31"/>
      <c r="G5" s="21"/>
      <c r="H5" s="15"/>
    </row>
    <row r="6" spans="1:8" ht="17.25" customHeight="1" thickBot="1" x14ac:dyDescent="0.35">
      <c r="A6" s="15"/>
      <c r="B6" s="27" t="s">
        <v>95</v>
      </c>
      <c r="C6" s="32" t="s">
        <v>2</v>
      </c>
      <c r="D6" s="33">
        <v>1</v>
      </c>
      <c r="E6" s="34">
        <v>1000</v>
      </c>
      <c r="F6" s="31"/>
      <c r="G6" s="21"/>
      <c r="H6" s="15"/>
    </row>
    <row r="7" spans="1:8" ht="17.25" customHeight="1" thickBot="1" x14ac:dyDescent="0.35">
      <c r="A7" s="15"/>
      <c r="B7" s="27" t="s">
        <v>96</v>
      </c>
      <c r="C7" s="35" t="s">
        <v>37</v>
      </c>
      <c r="D7" s="36">
        <v>1</v>
      </c>
      <c r="E7" s="37">
        <v>2000</v>
      </c>
      <c r="F7" s="31"/>
      <c r="G7" s="21"/>
      <c r="H7" s="15"/>
    </row>
    <row r="8" spans="1:8" ht="17.25" customHeight="1" thickBot="1" x14ac:dyDescent="0.35">
      <c r="A8" s="15"/>
      <c r="B8" s="27" t="s">
        <v>97</v>
      </c>
      <c r="C8" s="38" t="s">
        <v>38</v>
      </c>
      <c r="D8" s="39">
        <v>1</v>
      </c>
      <c r="E8" s="40">
        <v>700</v>
      </c>
      <c r="F8" s="31"/>
      <c r="G8" s="21"/>
      <c r="H8" s="15"/>
    </row>
    <row r="9" spans="1:8" ht="3" customHeight="1" thickBot="1" x14ac:dyDescent="0.35">
      <c r="A9" s="15"/>
      <c r="B9" s="41"/>
      <c r="C9" s="42"/>
      <c r="D9" s="43"/>
      <c r="E9" s="44"/>
      <c r="F9" s="45"/>
      <c r="G9" s="21"/>
      <c r="H9" s="15"/>
    </row>
    <row r="10" spans="1:8" ht="15.75" customHeight="1" thickBot="1" x14ac:dyDescent="0.35">
      <c r="A10" s="15"/>
      <c r="B10" s="46"/>
      <c r="C10" s="47" t="s">
        <v>75</v>
      </c>
      <c r="D10" s="48"/>
      <c r="E10" s="49">
        <f>SUM(E5:E9)</f>
        <v>5700</v>
      </c>
      <c r="F10" s="50"/>
      <c r="G10" s="21"/>
      <c r="H10" s="15"/>
    </row>
    <row r="11" spans="1:8" ht="14.25" customHeight="1" thickBot="1" x14ac:dyDescent="0.35">
      <c r="A11" s="15"/>
      <c r="B11" s="51"/>
      <c r="C11" s="52"/>
      <c r="D11" s="53"/>
      <c r="E11" s="54"/>
      <c r="F11" s="55"/>
      <c r="G11" s="21"/>
      <c r="H11" s="15"/>
    </row>
    <row r="12" spans="1:8" ht="14.25" customHeight="1" thickBot="1" x14ac:dyDescent="0.35">
      <c r="A12" s="15"/>
      <c r="B12" s="22">
        <v>1</v>
      </c>
      <c r="C12" s="56" t="s">
        <v>47</v>
      </c>
      <c r="D12" s="57"/>
      <c r="E12" s="58"/>
      <c r="F12" s="59"/>
      <c r="G12" s="21"/>
      <c r="H12" s="15"/>
    </row>
    <row r="13" spans="1:8" ht="16.5" customHeight="1" x14ac:dyDescent="0.3">
      <c r="A13" s="15"/>
      <c r="B13" s="60" t="s">
        <v>91</v>
      </c>
      <c r="C13" s="32" t="s">
        <v>42</v>
      </c>
      <c r="D13" s="61">
        <v>1</v>
      </c>
      <c r="E13" s="62">
        <v>700</v>
      </c>
      <c r="F13" s="63"/>
      <c r="G13" s="21"/>
      <c r="H13" s="15"/>
    </row>
    <row r="14" spans="1:8" ht="16.5" customHeight="1" x14ac:dyDescent="0.3">
      <c r="A14" s="15"/>
      <c r="B14" s="60" t="s">
        <v>24</v>
      </c>
      <c r="C14" s="35" t="s">
        <v>104</v>
      </c>
      <c r="D14" s="36">
        <v>1</v>
      </c>
      <c r="E14" s="64">
        <v>200</v>
      </c>
      <c r="F14" s="63"/>
      <c r="G14" s="21"/>
      <c r="H14" s="15"/>
    </row>
    <row r="15" spans="1:8" ht="16.5" customHeight="1" x14ac:dyDescent="0.3">
      <c r="A15" s="15"/>
      <c r="B15" s="60" t="s">
        <v>92</v>
      </c>
      <c r="C15" s="65" t="s">
        <v>43</v>
      </c>
      <c r="D15" s="66">
        <v>1</v>
      </c>
      <c r="E15" s="64">
        <v>250</v>
      </c>
      <c r="F15" s="67"/>
      <c r="G15" s="21"/>
      <c r="H15" s="15"/>
    </row>
    <row r="16" spans="1:8" ht="16.5" customHeight="1" x14ac:dyDescent="0.3">
      <c r="A16" s="15"/>
      <c r="B16" s="60" t="s">
        <v>25</v>
      </c>
      <c r="C16" s="35" t="s">
        <v>45</v>
      </c>
      <c r="D16" s="36">
        <v>2</v>
      </c>
      <c r="E16" s="68">
        <v>300</v>
      </c>
      <c r="F16" s="63"/>
      <c r="G16" s="21"/>
      <c r="H16" s="15"/>
    </row>
    <row r="17" spans="1:9" ht="16.5" customHeight="1" x14ac:dyDescent="0.3">
      <c r="A17" s="15"/>
      <c r="B17" s="60" t="s">
        <v>26</v>
      </c>
      <c r="C17" s="35" t="s">
        <v>106</v>
      </c>
      <c r="D17" s="36">
        <v>2</v>
      </c>
      <c r="E17" s="64">
        <v>500</v>
      </c>
      <c r="F17" s="63"/>
      <c r="G17" s="21"/>
      <c r="H17" s="15"/>
    </row>
    <row r="18" spans="1:9" ht="16.5" customHeight="1" x14ac:dyDescent="0.3">
      <c r="A18" s="15"/>
      <c r="B18" s="60" t="s">
        <v>93</v>
      </c>
      <c r="C18" s="35" t="s">
        <v>54</v>
      </c>
      <c r="D18" s="36">
        <v>2</v>
      </c>
      <c r="E18" s="64">
        <v>300</v>
      </c>
      <c r="F18" s="63"/>
      <c r="G18" s="21"/>
      <c r="H18" s="15"/>
    </row>
    <row r="19" spans="1:9" ht="16.5" customHeight="1" x14ac:dyDescent="0.3">
      <c r="A19" s="15"/>
      <c r="B19" s="60" t="s">
        <v>94</v>
      </c>
      <c r="C19" s="35" t="s">
        <v>44</v>
      </c>
      <c r="D19" s="36">
        <v>2</v>
      </c>
      <c r="E19" s="64">
        <v>250</v>
      </c>
      <c r="F19" s="63"/>
      <c r="G19" s="21"/>
      <c r="H19" s="15"/>
    </row>
    <row r="20" spans="1:9" ht="16.5" x14ac:dyDescent="0.3">
      <c r="A20" s="15"/>
      <c r="B20" s="60" t="s">
        <v>12</v>
      </c>
      <c r="C20" s="35" t="s">
        <v>31</v>
      </c>
      <c r="D20" s="36">
        <v>1</v>
      </c>
      <c r="E20" s="37">
        <v>500</v>
      </c>
      <c r="F20" s="31"/>
      <c r="G20" s="21"/>
      <c r="H20" s="15"/>
    </row>
    <row r="21" spans="1:9" ht="16.5" customHeight="1" thickBot="1" x14ac:dyDescent="0.35">
      <c r="A21" s="15"/>
      <c r="B21" s="60" t="s">
        <v>13</v>
      </c>
      <c r="C21" s="38" t="s">
        <v>57</v>
      </c>
      <c r="D21" s="69">
        <v>1</v>
      </c>
      <c r="E21" s="70">
        <v>100</v>
      </c>
      <c r="F21" s="63"/>
      <c r="G21" s="21"/>
      <c r="H21" s="15"/>
    </row>
    <row r="22" spans="1:9" ht="4.5" customHeight="1" thickBot="1" x14ac:dyDescent="0.35">
      <c r="A22" s="15"/>
      <c r="B22" s="71"/>
      <c r="C22" s="52"/>
      <c r="D22" s="53"/>
      <c r="E22" s="54"/>
      <c r="F22" s="45"/>
      <c r="G22" s="21"/>
      <c r="H22" s="15"/>
    </row>
    <row r="23" spans="1:9" ht="21" customHeight="1" thickBot="1" x14ac:dyDescent="0.35">
      <c r="A23" s="15"/>
      <c r="B23" s="72"/>
      <c r="C23" s="47" t="s">
        <v>47</v>
      </c>
      <c r="D23" s="48"/>
      <c r="E23" s="73">
        <f>SUM(E13:E21)</f>
        <v>3100</v>
      </c>
      <c r="F23" s="50"/>
      <c r="G23" s="21"/>
      <c r="H23" s="15"/>
    </row>
    <row r="24" spans="1:9" ht="17.25" thickBot="1" x14ac:dyDescent="0.35">
      <c r="A24" s="15"/>
      <c r="B24" s="74"/>
      <c r="C24" s="75"/>
      <c r="D24" s="76"/>
      <c r="E24" s="77"/>
      <c r="F24" s="78"/>
      <c r="G24" s="21"/>
      <c r="H24" s="15"/>
    </row>
    <row r="25" spans="1:9" ht="17.25" thickBot="1" x14ac:dyDescent="0.35">
      <c r="A25" s="15"/>
      <c r="B25" s="22">
        <v>2</v>
      </c>
      <c r="C25" s="56" t="s">
        <v>55</v>
      </c>
      <c r="D25" s="79"/>
      <c r="E25" s="80"/>
      <c r="F25" s="81"/>
      <c r="G25" s="21"/>
      <c r="H25" s="15"/>
    </row>
    <row r="26" spans="1:9" ht="17.25" thickBot="1" x14ac:dyDescent="0.35">
      <c r="A26" s="15"/>
      <c r="B26" s="82" t="s">
        <v>89</v>
      </c>
      <c r="C26" s="28" t="s">
        <v>46</v>
      </c>
      <c r="D26" s="83">
        <v>1</v>
      </c>
      <c r="E26" s="84">
        <v>250</v>
      </c>
      <c r="F26" s="85"/>
      <c r="G26" s="21"/>
      <c r="H26" s="15"/>
    </row>
    <row r="27" spans="1:9" ht="17.25" thickBot="1" x14ac:dyDescent="0.35">
      <c r="A27" s="15"/>
      <c r="B27" s="82" t="s">
        <v>27</v>
      </c>
      <c r="C27" s="32" t="s">
        <v>108</v>
      </c>
      <c r="D27" s="86">
        <v>3</v>
      </c>
      <c r="E27" s="84">
        <v>300</v>
      </c>
      <c r="F27" s="85"/>
      <c r="G27" s="21"/>
      <c r="H27" s="15"/>
    </row>
    <row r="28" spans="1:9" ht="17.25" thickBot="1" x14ac:dyDescent="0.35">
      <c r="A28" s="15"/>
      <c r="B28" s="82" t="s">
        <v>28</v>
      </c>
      <c r="C28" s="32" t="s">
        <v>48</v>
      </c>
      <c r="D28" s="86">
        <v>2</v>
      </c>
      <c r="E28" s="87">
        <f>D28*800</f>
        <v>1600</v>
      </c>
      <c r="F28" s="85"/>
      <c r="G28" s="21"/>
      <c r="H28" s="15"/>
    </row>
    <row r="29" spans="1:9" ht="17.25" thickBot="1" x14ac:dyDescent="0.35">
      <c r="A29" s="15"/>
      <c r="B29" s="82" t="s">
        <v>90</v>
      </c>
      <c r="C29" s="32" t="s">
        <v>49</v>
      </c>
      <c r="D29" s="61">
        <v>2</v>
      </c>
      <c r="E29" s="88">
        <v>500</v>
      </c>
      <c r="F29" s="85"/>
      <c r="G29" s="21"/>
      <c r="H29" s="15"/>
    </row>
    <row r="30" spans="1:9" ht="17.25" thickBot="1" x14ac:dyDescent="0.35">
      <c r="A30" s="15"/>
      <c r="B30" s="82" t="s">
        <v>29</v>
      </c>
      <c r="C30" s="32" t="s">
        <v>50</v>
      </c>
      <c r="D30" s="61">
        <v>2</v>
      </c>
      <c r="E30" s="88">
        <v>1450</v>
      </c>
      <c r="F30" s="85"/>
      <c r="G30" s="21"/>
      <c r="H30" s="15"/>
      <c r="I30" s="1"/>
    </row>
    <row r="31" spans="1:9" ht="17.25" thickBot="1" x14ac:dyDescent="0.35">
      <c r="A31" s="15"/>
      <c r="B31" s="82" t="s">
        <v>30</v>
      </c>
      <c r="C31" s="35" t="s">
        <v>51</v>
      </c>
      <c r="D31" s="36">
        <v>2</v>
      </c>
      <c r="E31" s="88">
        <v>800</v>
      </c>
      <c r="F31" s="85"/>
      <c r="G31" s="21"/>
      <c r="H31" s="15"/>
    </row>
    <row r="32" spans="1:9" ht="17.25" thickBot="1" x14ac:dyDescent="0.35">
      <c r="A32" s="15"/>
      <c r="B32" s="82" t="s">
        <v>6</v>
      </c>
      <c r="C32" s="35" t="s">
        <v>52</v>
      </c>
      <c r="D32" s="69">
        <v>2</v>
      </c>
      <c r="E32" s="89">
        <v>1600</v>
      </c>
      <c r="F32" s="85"/>
      <c r="G32" s="21"/>
      <c r="H32" s="15"/>
    </row>
    <row r="33" spans="1:8" ht="17.25" thickBot="1" x14ac:dyDescent="0.35">
      <c r="A33" s="15"/>
      <c r="B33" s="82" t="s">
        <v>107</v>
      </c>
      <c r="C33" s="90" t="s">
        <v>53</v>
      </c>
      <c r="D33" s="91">
        <v>6</v>
      </c>
      <c r="E33" s="92">
        <v>300</v>
      </c>
      <c r="F33" s="31"/>
      <c r="G33" s="21"/>
      <c r="H33" s="15"/>
    </row>
    <row r="34" spans="1:8" ht="3.75" customHeight="1" thickBot="1" x14ac:dyDescent="0.35">
      <c r="A34" s="15"/>
      <c r="B34" s="93"/>
      <c r="C34" s="94"/>
      <c r="D34" s="95"/>
      <c r="E34" s="96"/>
      <c r="F34" s="78"/>
      <c r="G34" s="21"/>
      <c r="H34" s="15"/>
    </row>
    <row r="35" spans="1:8" ht="18.75" customHeight="1" thickBot="1" x14ac:dyDescent="0.35">
      <c r="A35" s="15"/>
      <c r="B35" s="41"/>
      <c r="C35" s="47" t="s">
        <v>55</v>
      </c>
      <c r="D35" s="48"/>
      <c r="E35" s="49">
        <f>SUM(E26:E33)</f>
        <v>6800</v>
      </c>
      <c r="F35" s="50"/>
      <c r="G35" s="21"/>
      <c r="H35" s="15"/>
    </row>
    <row r="36" spans="1:8" ht="16.5" customHeight="1" thickBot="1" x14ac:dyDescent="0.35">
      <c r="A36" s="15"/>
      <c r="B36" s="74"/>
      <c r="C36" s="94"/>
      <c r="D36" s="97"/>
      <c r="E36" s="54"/>
      <c r="F36" s="55"/>
      <c r="G36" s="21"/>
      <c r="H36" s="15"/>
    </row>
    <row r="37" spans="1:8" ht="16.5" customHeight="1" thickBot="1" x14ac:dyDescent="0.35">
      <c r="A37" s="15"/>
      <c r="B37" s="98">
        <v>5</v>
      </c>
      <c r="C37" s="23" t="s">
        <v>56</v>
      </c>
      <c r="D37" s="99"/>
      <c r="E37" s="100"/>
      <c r="F37" s="59"/>
      <c r="G37" s="21"/>
      <c r="H37" s="15"/>
    </row>
    <row r="38" spans="1:8" ht="16.5" x14ac:dyDescent="0.3">
      <c r="A38" s="15"/>
      <c r="B38" s="101" t="s">
        <v>32</v>
      </c>
      <c r="C38" s="32" t="s">
        <v>39</v>
      </c>
      <c r="D38" s="61">
        <v>49</v>
      </c>
      <c r="E38" s="102">
        <f>50*D38</f>
        <v>2450</v>
      </c>
      <c r="F38" s="31"/>
      <c r="G38" s="21"/>
      <c r="H38" s="15"/>
    </row>
    <row r="39" spans="1:8" s="1" customFormat="1" ht="16.5" x14ac:dyDescent="0.3">
      <c r="A39" s="103"/>
      <c r="B39" s="60" t="s">
        <v>86</v>
      </c>
      <c r="C39" s="35" t="s">
        <v>58</v>
      </c>
      <c r="D39" s="33">
        <v>1</v>
      </c>
      <c r="E39" s="34">
        <v>200</v>
      </c>
      <c r="F39" s="31"/>
      <c r="G39" s="21"/>
      <c r="H39" s="103"/>
    </row>
    <row r="40" spans="1:8" s="1" customFormat="1" ht="16.5" x14ac:dyDescent="0.3">
      <c r="A40" s="103"/>
      <c r="B40" s="60" t="s">
        <v>33</v>
      </c>
      <c r="C40" s="35" t="s">
        <v>59</v>
      </c>
      <c r="D40" s="36" t="s">
        <v>103</v>
      </c>
      <c r="E40" s="37">
        <f>1*D43</f>
        <v>6480</v>
      </c>
      <c r="F40" s="31"/>
      <c r="G40" s="21"/>
      <c r="H40" s="103"/>
    </row>
    <row r="41" spans="1:8" s="1" customFormat="1" ht="16.5" x14ac:dyDescent="0.3">
      <c r="A41" s="103"/>
      <c r="B41" s="60" t="s">
        <v>14</v>
      </c>
      <c r="C41" s="35" t="s">
        <v>111</v>
      </c>
      <c r="D41" s="104">
        <v>4</v>
      </c>
      <c r="E41" s="37">
        <v>2000</v>
      </c>
      <c r="F41" s="31"/>
      <c r="G41" s="21"/>
      <c r="H41" s="103"/>
    </row>
    <row r="42" spans="1:8" s="1" customFormat="1" ht="16.5" x14ac:dyDescent="0.3">
      <c r="A42" s="103"/>
      <c r="B42" s="60" t="s">
        <v>87</v>
      </c>
      <c r="C42" s="35" t="s">
        <v>60</v>
      </c>
      <c r="D42" s="33">
        <v>3</v>
      </c>
      <c r="E42" s="34">
        <v>1200</v>
      </c>
      <c r="F42" s="31"/>
      <c r="G42" s="21"/>
      <c r="H42" s="103"/>
    </row>
    <row r="43" spans="1:8" s="1" customFormat="1" ht="17.25" thickBot="1" x14ac:dyDescent="0.35">
      <c r="A43" s="103"/>
      <c r="B43" s="60" t="s">
        <v>88</v>
      </c>
      <c r="C43" s="35" t="s">
        <v>61</v>
      </c>
      <c r="D43" s="36">
        <v>6480</v>
      </c>
      <c r="E43" s="40">
        <f>0.5*D43</f>
        <v>3240</v>
      </c>
      <c r="F43" s="31"/>
      <c r="G43" s="21"/>
      <c r="H43" s="103"/>
    </row>
    <row r="44" spans="1:8" ht="17.25" thickBot="1" x14ac:dyDescent="0.35">
      <c r="A44" s="105"/>
      <c r="B44" s="60" t="s">
        <v>110</v>
      </c>
      <c r="C44" s="106" t="s">
        <v>62</v>
      </c>
      <c r="D44" s="107">
        <v>3</v>
      </c>
      <c r="E44" s="40">
        <v>1600</v>
      </c>
      <c r="F44" s="108"/>
      <c r="G44" s="21"/>
      <c r="H44" s="15"/>
    </row>
    <row r="45" spans="1:8" ht="6" customHeight="1" thickBot="1" x14ac:dyDescent="0.35">
      <c r="A45" s="15"/>
      <c r="B45" s="41"/>
      <c r="C45" s="42"/>
      <c r="D45" s="43"/>
      <c r="E45" s="109"/>
      <c r="F45" s="78"/>
      <c r="G45" s="21"/>
      <c r="H45" s="15"/>
    </row>
    <row r="46" spans="1:8" ht="17.25" customHeight="1" thickBot="1" x14ac:dyDescent="0.35">
      <c r="A46" s="15"/>
      <c r="B46" s="41"/>
      <c r="C46" s="110" t="s">
        <v>63</v>
      </c>
      <c r="D46" s="111"/>
      <c r="E46" s="49">
        <f>SUM(E38:E45)</f>
        <v>17170</v>
      </c>
      <c r="F46" s="50"/>
      <c r="G46" s="21"/>
      <c r="H46" s="15"/>
    </row>
    <row r="47" spans="1:8" ht="17.25" thickBot="1" x14ac:dyDescent="0.35">
      <c r="A47" s="15"/>
      <c r="B47" s="74"/>
      <c r="C47" s="94"/>
      <c r="D47" s="97"/>
      <c r="E47" s="112"/>
      <c r="F47" s="113"/>
      <c r="G47" s="21"/>
      <c r="H47" s="15"/>
    </row>
    <row r="48" spans="1:8" ht="17.25" thickBot="1" x14ac:dyDescent="0.35">
      <c r="A48" s="15"/>
      <c r="B48" s="22">
        <v>8</v>
      </c>
      <c r="C48" s="114" t="s">
        <v>64</v>
      </c>
      <c r="D48" s="115"/>
      <c r="E48" s="116"/>
      <c r="F48" s="117"/>
      <c r="G48" s="118"/>
      <c r="H48" s="15"/>
    </row>
    <row r="49" spans="1:8" ht="17.25" thickBot="1" x14ac:dyDescent="0.35">
      <c r="A49" s="15"/>
      <c r="B49" s="27" t="s">
        <v>21</v>
      </c>
      <c r="C49" s="28" t="s">
        <v>65</v>
      </c>
      <c r="D49" s="119"/>
      <c r="E49" s="120">
        <v>500</v>
      </c>
      <c r="F49" s="121"/>
      <c r="G49" s="21"/>
      <c r="H49" s="15"/>
    </row>
    <row r="50" spans="1:8" ht="17.25" thickBot="1" x14ac:dyDescent="0.35">
      <c r="A50" s="15"/>
      <c r="B50" s="27" t="s">
        <v>22</v>
      </c>
      <c r="C50" s="32" t="s">
        <v>66</v>
      </c>
      <c r="D50" s="61"/>
      <c r="E50" s="37">
        <v>750</v>
      </c>
      <c r="F50" s="31"/>
      <c r="G50" s="21"/>
      <c r="H50" s="15"/>
    </row>
    <row r="51" spans="1:8" ht="17.25" thickBot="1" x14ac:dyDescent="0.35">
      <c r="A51" s="15"/>
      <c r="B51" s="27" t="s">
        <v>23</v>
      </c>
      <c r="C51" s="35" t="s">
        <v>67</v>
      </c>
      <c r="D51" s="36"/>
      <c r="E51" s="37">
        <v>300</v>
      </c>
      <c r="F51" s="31"/>
      <c r="G51" s="21"/>
      <c r="H51" s="15"/>
    </row>
    <row r="52" spans="1:8" ht="17.25" thickBot="1" x14ac:dyDescent="0.35">
      <c r="A52" s="15"/>
      <c r="B52" s="27" t="s">
        <v>98</v>
      </c>
      <c r="C52" s="122" t="s">
        <v>68</v>
      </c>
      <c r="D52" s="123"/>
      <c r="E52" s="124">
        <v>850</v>
      </c>
      <c r="F52" s="31"/>
      <c r="G52" s="21"/>
      <c r="H52" s="15"/>
    </row>
    <row r="53" spans="1:8" ht="17.25" thickBot="1" x14ac:dyDescent="0.35">
      <c r="A53" s="15"/>
      <c r="B53" s="27" t="s">
        <v>99</v>
      </c>
      <c r="C53" s="122" t="s">
        <v>69</v>
      </c>
      <c r="D53" s="123"/>
      <c r="E53" s="124">
        <v>350</v>
      </c>
      <c r="F53" s="31"/>
      <c r="G53" s="21"/>
      <c r="H53" s="15"/>
    </row>
    <row r="54" spans="1:8" ht="17.25" thickBot="1" x14ac:dyDescent="0.35">
      <c r="A54" s="15"/>
      <c r="B54" s="27" t="s">
        <v>100</v>
      </c>
      <c r="C54" s="122" t="s">
        <v>70</v>
      </c>
      <c r="D54" s="123"/>
      <c r="E54" s="124">
        <v>300</v>
      </c>
      <c r="F54" s="31"/>
      <c r="G54" s="21"/>
      <c r="H54" s="15"/>
    </row>
    <row r="55" spans="1:8" ht="17.25" thickBot="1" x14ac:dyDescent="0.35">
      <c r="A55" s="15"/>
      <c r="B55" s="27" t="s">
        <v>101</v>
      </c>
      <c r="C55" s="122" t="s">
        <v>71</v>
      </c>
      <c r="D55" s="91"/>
      <c r="E55" s="40">
        <v>100</v>
      </c>
      <c r="F55" s="31"/>
      <c r="G55" s="21"/>
      <c r="H55" s="15"/>
    </row>
    <row r="56" spans="1:8" ht="4.5" customHeight="1" thickBot="1" x14ac:dyDescent="0.35">
      <c r="A56" s="15"/>
      <c r="B56" s="93"/>
      <c r="C56" s="125"/>
      <c r="D56" s="95"/>
      <c r="E56" s="96"/>
      <c r="F56" s="126"/>
      <c r="G56" s="21"/>
      <c r="H56" s="15"/>
    </row>
    <row r="57" spans="1:8" ht="15" customHeight="1" thickBot="1" x14ac:dyDescent="0.35">
      <c r="A57" s="15"/>
      <c r="B57" s="41"/>
      <c r="C57" s="110" t="s">
        <v>72</v>
      </c>
      <c r="D57" s="127"/>
      <c r="E57" s="128">
        <f>SUM(E49:E56)</f>
        <v>3150</v>
      </c>
      <c r="F57" s="129"/>
      <c r="G57" s="21"/>
      <c r="H57" s="15"/>
    </row>
    <row r="58" spans="1:8" ht="15" customHeight="1" thickBot="1" x14ac:dyDescent="0.35">
      <c r="A58" s="15"/>
      <c r="B58" s="74"/>
      <c r="C58" s="130"/>
      <c r="D58" s="131"/>
      <c r="E58" s="132"/>
      <c r="F58" s="133"/>
      <c r="G58" s="21"/>
      <c r="H58" s="15"/>
    </row>
    <row r="59" spans="1:8" ht="15" customHeight="1" thickBot="1" x14ac:dyDescent="0.35">
      <c r="A59" s="105"/>
      <c r="B59" s="134">
        <v>10</v>
      </c>
      <c r="C59" s="135" t="s">
        <v>34</v>
      </c>
      <c r="D59" s="136"/>
      <c r="E59" s="137"/>
      <c r="F59" s="138"/>
      <c r="G59" s="21"/>
      <c r="H59" s="15"/>
    </row>
    <row r="60" spans="1:8" ht="16.5" x14ac:dyDescent="0.3">
      <c r="A60" s="15"/>
      <c r="B60" s="101" t="s">
        <v>8</v>
      </c>
      <c r="C60" s="32" t="s">
        <v>36</v>
      </c>
      <c r="D60" s="61"/>
      <c r="E60" s="139">
        <v>2500</v>
      </c>
      <c r="F60" s="31"/>
      <c r="G60" s="21"/>
      <c r="H60" s="15"/>
    </row>
    <row r="61" spans="1:8" ht="17.25" thickBot="1" x14ac:dyDescent="0.35">
      <c r="A61" s="15"/>
      <c r="B61" s="140" t="s">
        <v>9</v>
      </c>
      <c r="C61" s="38" t="s">
        <v>40</v>
      </c>
      <c r="D61" s="33"/>
      <c r="E61" s="92">
        <v>150</v>
      </c>
      <c r="F61" s="141"/>
      <c r="G61" s="21"/>
      <c r="H61" s="15"/>
    </row>
    <row r="62" spans="1:8" ht="5.25" customHeight="1" thickBot="1" x14ac:dyDescent="0.35">
      <c r="A62" s="15"/>
      <c r="B62" s="142"/>
      <c r="C62" s="143"/>
      <c r="D62" s="144"/>
      <c r="E62" s="109"/>
      <c r="F62" s="145"/>
      <c r="G62" s="21"/>
      <c r="H62" s="15"/>
    </row>
    <row r="63" spans="1:8" ht="21.75" hidden="1" customHeight="1" x14ac:dyDescent="0.3">
      <c r="A63" s="15"/>
      <c r="B63" s="142"/>
      <c r="C63" s="143"/>
      <c r="D63" s="146"/>
      <c r="E63" s="109"/>
      <c r="F63" s="147"/>
      <c r="G63" s="21"/>
      <c r="H63" s="15"/>
    </row>
    <row r="64" spans="1:8" ht="21.75" hidden="1" customHeight="1" x14ac:dyDescent="0.3">
      <c r="A64" s="15"/>
      <c r="B64" s="148" t="s">
        <v>7</v>
      </c>
      <c r="C64" s="149"/>
      <c r="D64" s="150"/>
      <c r="E64" s="109"/>
      <c r="F64" s="147"/>
      <c r="G64" s="21"/>
      <c r="H64" s="15"/>
    </row>
    <row r="65" spans="1:8" ht="21.75" hidden="1" customHeight="1" x14ac:dyDescent="0.3">
      <c r="A65" s="15"/>
      <c r="B65" s="142"/>
      <c r="C65" s="143"/>
      <c r="D65" s="146"/>
      <c r="E65" s="109"/>
      <c r="F65" s="147"/>
      <c r="G65" s="21"/>
      <c r="H65" s="15"/>
    </row>
    <row r="66" spans="1:8" ht="21.75" hidden="1" customHeight="1" x14ac:dyDescent="0.3">
      <c r="A66" s="15"/>
      <c r="B66" s="142"/>
      <c r="C66" s="143"/>
      <c r="D66" s="146"/>
      <c r="E66" s="109"/>
      <c r="F66" s="147"/>
      <c r="G66" s="21"/>
      <c r="H66" s="15"/>
    </row>
    <row r="67" spans="1:8" ht="15.75" customHeight="1" thickBot="1" x14ac:dyDescent="0.35">
      <c r="A67" s="15"/>
      <c r="B67" s="142"/>
      <c r="C67" s="110" t="s">
        <v>35</v>
      </c>
      <c r="D67" s="127"/>
      <c r="E67" s="128">
        <f>SUM(E60:E61)</f>
        <v>2650</v>
      </c>
      <c r="F67" s="129"/>
      <c r="G67" s="21"/>
      <c r="H67" s="15"/>
    </row>
    <row r="68" spans="1:8" ht="15.75" customHeight="1" thickBot="1" x14ac:dyDescent="0.35">
      <c r="A68" s="15"/>
      <c r="B68" s="142"/>
      <c r="C68" s="151"/>
      <c r="D68" s="152"/>
      <c r="E68" s="153"/>
      <c r="F68" s="154"/>
      <c r="G68" s="21"/>
      <c r="H68" s="15"/>
    </row>
    <row r="69" spans="1:8" ht="21.75" customHeight="1" thickBot="1" x14ac:dyDescent="0.35">
      <c r="A69" s="155"/>
      <c r="B69" s="156"/>
      <c r="C69" s="157" t="s">
        <v>0</v>
      </c>
      <c r="D69" s="158"/>
      <c r="E69" s="159">
        <f>SUM(E67,E57,E46,E35,E23,E10)</f>
        <v>38570</v>
      </c>
      <c r="F69" s="160"/>
      <c r="G69" s="161"/>
      <c r="H69" s="15"/>
    </row>
    <row r="70" spans="1:8" ht="23.25" customHeight="1" thickBot="1" x14ac:dyDescent="0.35">
      <c r="A70" s="15"/>
      <c r="B70" s="162"/>
      <c r="C70" s="163"/>
      <c r="D70" s="164"/>
      <c r="E70" s="132"/>
      <c r="F70" s="165"/>
      <c r="G70" s="21"/>
      <c r="H70" s="15"/>
    </row>
    <row r="71" spans="1:8" ht="16.5" x14ac:dyDescent="0.3">
      <c r="A71" s="15"/>
      <c r="B71" s="101" t="s">
        <v>3</v>
      </c>
      <c r="C71" s="32" t="s">
        <v>76</v>
      </c>
      <c r="D71" s="61"/>
      <c r="E71" s="102">
        <v>2500</v>
      </c>
      <c r="F71" s="166"/>
      <c r="G71" s="21"/>
      <c r="H71" s="15"/>
    </row>
    <row r="72" spans="1:8" ht="16.5" x14ac:dyDescent="0.3">
      <c r="A72" s="15"/>
      <c r="B72" s="60" t="s">
        <v>4</v>
      </c>
      <c r="C72" s="35" t="s">
        <v>11</v>
      </c>
      <c r="D72" s="36"/>
      <c r="E72" s="37">
        <v>3800</v>
      </c>
      <c r="F72" s="26"/>
      <c r="G72" s="21"/>
      <c r="H72" s="15"/>
    </row>
    <row r="73" spans="1:8" ht="16.5" x14ac:dyDescent="0.3">
      <c r="A73" s="15"/>
      <c r="B73" s="60" t="s">
        <v>5</v>
      </c>
      <c r="C73" s="35" t="s">
        <v>77</v>
      </c>
      <c r="D73" s="36"/>
      <c r="E73" s="37">
        <v>1500</v>
      </c>
      <c r="F73" s="26"/>
      <c r="G73" s="21"/>
      <c r="H73" s="15"/>
    </row>
    <row r="74" spans="1:8" ht="21.75" customHeight="1" thickBot="1" x14ac:dyDescent="0.35">
      <c r="A74" s="105"/>
      <c r="B74" s="167">
        <v>11</v>
      </c>
      <c r="C74" s="168" t="s">
        <v>84</v>
      </c>
      <c r="D74" s="169"/>
      <c r="E74" s="170">
        <f>SUM(E71:E73)</f>
        <v>7800</v>
      </c>
      <c r="F74" s="171"/>
      <c r="G74" s="21"/>
      <c r="H74" s="15"/>
    </row>
    <row r="75" spans="1:8" ht="16.5" x14ac:dyDescent="0.3">
      <c r="A75" s="15"/>
      <c r="B75" s="113"/>
      <c r="C75" s="172"/>
      <c r="D75" s="173"/>
      <c r="E75" s="174"/>
      <c r="F75" s="175"/>
      <c r="G75" s="21"/>
      <c r="H75" s="15"/>
    </row>
    <row r="76" spans="1:8" ht="17.25" thickBot="1" x14ac:dyDescent="0.35">
      <c r="A76" s="15"/>
      <c r="B76" s="55"/>
      <c r="C76" s="176"/>
      <c r="D76" s="177"/>
      <c r="E76" s="54"/>
      <c r="F76" s="55"/>
      <c r="G76" s="21"/>
      <c r="H76" s="15"/>
    </row>
    <row r="77" spans="1:8" ht="17.25" customHeight="1" x14ac:dyDescent="0.3">
      <c r="A77" s="15"/>
      <c r="B77" s="178" t="s">
        <v>15</v>
      </c>
      <c r="C77" s="28" t="s">
        <v>78</v>
      </c>
      <c r="D77" s="61"/>
      <c r="E77" s="102">
        <v>1600</v>
      </c>
      <c r="F77" s="166"/>
      <c r="G77" s="21"/>
      <c r="H77" s="15"/>
    </row>
    <row r="78" spans="1:8" ht="17.25" customHeight="1" x14ac:dyDescent="0.3">
      <c r="A78" s="15"/>
      <c r="B78" s="179" t="s">
        <v>16</v>
      </c>
      <c r="C78" s="35" t="s">
        <v>79</v>
      </c>
      <c r="D78" s="180">
        <v>0.03</v>
      </c>
      <c r="E78" s="37">
        <f>D78*E69</f>
        <v>1157.0999999999999</v>
      </c>
      <c r="F78" s="26"/>
      <c r="G78" s="21"/>
      <c r="H78" s="15"/>
    </row>
    <row r="79" spans="1:8" ht="17.25" customHeight="1" x14ac:dyDescent="0.3">
      <c r="A79" s="15"/>
      <c r="B79" s="179" t="s">
        <v>17</v>
      </c>
      <c r="C79" s="35" t="s">
        <v>80</v>
      </c>
      <c r="D79" s="180">
        <v>0.05</v>
      </c>
      <c r="E79" s="37">
        <f>D79*E69</f>
        <v>1928.5</v>
      </c>
      <c r="F79" s="26"/>
      <c r="G79" s="21"/>
      <c r="H79" s="15"/>
    </row>
    <row r="80" spans="1:8" ht="17.25" customHeight="1" x14ac:dyDescent="0.3">
      <c r="A80" s="15"/>
      <c r="B80" s="179" t="s">
        <v>18</v>
      </c>
      <c r="C80" s="35" t="s">
        <v>81</v>
      </c>
      <c r="D80" s="36"/>
      <c r="E80" s="37">
        <v>700</v>
      </c>
      <c r="F80" s="26"/>
      <c r="G80" s="21"/>
      <c r="H80" s="15"/>
    </row>
    <row r="81" spans="1:9" ht="17.25" customHeight="1" x14ac:dyDescent="0.3">
      <c r="A81" s="15"/>
      <c r="B81" s="179" t="s">
        <v>19</v>
      </c>
      <c r="C81" s="35" t="s">
        <v>82</v>
      </c>
      <c r="D81" s="36"/>
      <c r="E81" s="37">
        <v>200</v>
      </c>
      <c r="F81" s="31"/>
      <c r="G81" s="21"/>
      <c r="H81" s="15"/>
    </row>
    <row r="82" spans="1:9" ht="17.25" customHeight="1" x14ac:dyDescent="0.3">
      <c r="A82" s="15"/>
      <c r="B82" s="179" t="s">
        <v>20</v>
      </c>
      <c r="C82" s="35" t="s">
        <v>83</v>
      </c>
      <c r="D82" s="36"/>
      <c r="E82" s="37">
        <v>350</v>
      </c>
      <c r="F82" s="31"/>
      <c r="G82" s="21"/>
      <c r="H82" s="15"/>
    </row>
    <row r="83" spans="1:9" ht="21" customHeight="1" thickBot="1" x14ac:dyDescent="0.35">
      <c r="A83" s="15"/>
      <c r="B83" s="181">
        <v>12</v>
      </c>
      <c r="C83" s="135" t="s">
        <v>85</v>
      </c>
      <c r="D83" s="169"/>
      <c r="E83" s="170">
        <f>SUM(E77:E82)</f>
        <v>5935.6</v>
      </c>
      <c r="F83" s="171"/>
      <c r="G83" s="21"/>
      <c r="H83" s="15"/>
    </row>
    <row r="84" spans="1:9" ht="21" customHeight="1" x14ac:dyDescent="0.3">
      <c r="A84" s="15"/>
      <c r="B84" s="142"/>
      <c r="C84" s="143"/>
      <c r="D84" s="146"/>
      <c r="E84" s="44"/>
      <c r="F84" s="182"/>
      <c r="G84" s="21"/>
      <c r="H84" s="15"/>
    </row>
    <row r="85" spans="1:9" ht="2.1" customHeight="1" x14ac:dyDescent="0.3">
      <c r="A85" s="15"/>
      <c r="B85" s="142"/>
      <c r="C85" s="143"/>
      <c r="D85" s="146"/>
      <c r="E85" s="44"/>
      <c r="F85" s="182"/>
      <c r="G85" s="21"/>
      <c r="H85" s="15"/>
    </row>
    <row r="86" spans="1:9" ht="3" customHeight="1" x14ac:dyDescent="0.3">
      <c r="A86" s="15"/>
      <c r="B86" s="142"/>
      <c r="C86" s="143"/>
      <c r="D86" s="146"/>
      <c r="E86" s="44"/>
      <c r="F86" s="182"/>
      <c r="G86" s="21"/>
      <c r="H86" s="15"/>
    </row>
    <row r="87" spans="1:9" ht="3" customHeight="1" thickBot="1" x14ac:dyDescent="0.35">
      <c r="A87" s="15"/>
      <c r="B87" s="113"/>
      <c r="C87" s="172"/>
      <c r="D87" s="173"/>
      <c r="E87" s="183"/>
      <c r="F87" s="113"/>
      <c r="G87" s="21"/>
      <c r="H87" s="15"/>
    </row>
    <row r="88" spans="1:9" ht="21" customHeight="1" thickBot="1" x14ac:dyDescent="0.35">
      <c r="A88" s="155"/>
      <c r="B88" s="184"/>
      <c r="C88" s="185" t="s">
        <v>105</v>
      </c>
      <c r="D88" s="186"/>
      <c r="E88" s="187">
        <f>SUM(E69+E74+E83)</f>
        <v>52305.599999999999</v>
      </c>
      <c r="F88" s="188"/>
      <c r="G88" s="161"/>
      <c r="H88" s="15"/>
    </row>
    <row r="89" spans="1:9" ht="21" customHeight="1" thickBot="1" x14ac:dyDescent="0.35">
      <c r="A89" s="15"/>
      <c r="B89" s="199"/>
      <c r="C89" s="200" t="s">
        <v>41</v>
      </c>
      <c r="D89" s="189">
        <v>3.1249999999999997E-3</v>
      </c>
      <c r="E89" s="190">
        <f>E88/4.5</f>
        <v>11623.466666666667</v>
      </c>
      <c r="F89" s="191"/>
      <c r="G89" s="161"/>
      <c r="H89" s="15"/>
    </row>
    <row r="90" spans="1:9" ht="16.5" x14ac:dyDescent="0.3">
      <c r="A90" s="15"/>
      <c r="B90" s="113"/>
      <c r="C90" s="192"/>
      <c r="D90" s="193"/>
      <c r="E90" s="194"/>
      <c r="F90" s="195"/>
      <c r="G90" s="15"/>
      <c r="H90" s="196"/>
      <c r="I90" s="6"/>
    </row>
    <row r="91" spans="1:9" ht="16.5" x14ac:dyDescent="0.3">
      <c r="A91" s="15"/>
      <c r="B91" s="15"/>
      <c r="C91" s="197"/>
      <c r="D91" s="198"/>
      <c r="E91" s="15"/>
      <c r="F91" s="15"/>
      <c r="G91" s="15"/>
      <c r="H91" s="15"/>
      <c r="I91" s="6"/>
    </row>
    <row r="92" spans="1:9" ht="16.5" x14ac:dyDescent="0.3">
      <c r="A92" s="15"/>
      <c r="B92" s="15"/>
      <c r="C92" s="197"/>
      <c r="D92" s="198"/>
      <c r="E92" s="15"/>
      <c r="F92" s="15"/>
      <c r="G92" s="15"/>
      <c r="H92" s="15"/>
    </row>
    <row r="93" spans="1:9" ht="16.5" x14ac:dyDescent="0.3">
      <c r="A93" s="15"/>
      <c r="B93" s="15"/>
      <c r="C93" s="197"/>
      <c r="D93" s="198"/>
      <c r="E93" s="15"/>
      <c r="F93" s="15"/>
      <c r="G93" s="15"/>
      <c r="H93" s="15"/>
    </row>
    <row r="94" spans="1:9" ht="16.5" x14ac:dyDescent="0.3">
      <c r="A94" s="15"/>
      <c r="B94" s="15"/>
      <c r="C94" s="197"/>
      <c r="D94" s="198"/>
      <c r="E94" s="15"/>
      <c r="F94" s="15"/>
      <c r="G94" s="15"/>
      <c r="H94" s="15"/>
    </row>
    <row r="95" spans="1:9" ht="16.5" x14ac:dyDescent="0.3">
      <c r="A95" s="15"/>
      <c r="B95" s="15"/>
      <c r="C95" s="197"/>
      <c r="D95" s="198"/>
      <c r="E95" s="15"/>
      <c r="F95" s="15"/>
      <c r="G95" s="15"/>
      <c r="H95" s="15"/>
    </row>
    <row r="96" spans="1:9" ht="16.5" x14ac:dyDescent="0.3">
      <c r="A96" s="15"/>
      <c r="B96" s="15"/>
      <c r="C96" s="197"/>
      <c r="D96" s="198"/>
      <c r="E96" s="15"/>
      <c r="F96" s="15"/>
      <c r="G96" s="15"/>
      <c r="H96" s="15"/>
    </row>
    <row r="97" spans="1:8" ht="16.5" x14ac:dyDescent="0.3">
      <c r="A97" s="15"/>
      <c r="B97" s="15"/>
      <c r="C97" s="197"/>
      <c r="D97" s="198"/>
      <c r="E97" s="15"/>
      <c r="F97" s="15"/>
      <c r="G97" s="15"/>
      <c r="H97" s="15"/>
    </row>
    <row r="98" spans="1:8" ht="16.5" x14ac:dyDescent="0.3">
      <c r="A98" s="15"/>
      <c r="B98" s="15"/>
      <c r="C98" s="197"/>
      <c r="D98" s="198"/>
      <c r="E98" s="15"/>
      <c r="F98" s="15"/>
      <c r="G98" s="15"/>
      <c r="H98" s="15"/>
    </row>
    <row r="99" spans="1:8" ht="16.5" x14ac:dyDescent="0.3">
      <c r="A99" s="15"/>
      <c r="B99" s="15"/>
      <c r="C99" s="197"/>
      <c r="D99" s="198"/>
      <c r="E99" s="15"/>
      <c r="F99" s="15"/>
      <c r="G99" s="15"/>
      <c r="H99" s="15"/>
    </row>
    <row r="100" spans="1:8" ht="16.5" x14ac:dyDescent="0.3">
      <c r="A100" s="15"/>
      <c r="B100" s="15"/>
      <c r="C100" s="197"/>
      <c r="D100" s="198"/>
      <c r="E100" s="15"/>
      <c r="F100" s="15"/>
      <c r="G100" s="15"/>
      <c r="H100" s="15"/>
    </row>
    <row r="101" spans="1:8" ht="16.5" x14ac:dyDescent="0.3">
      <c r="A101" s="15"/>
      <c r="B101" s="15"/>
      <c r="C101" s="197"/>
      <c r="D101" s="198"/>
      <c r="E101" s="15"/>
      <c r="F101" s="15"/>
      <c r="G101" s="15"/>
      <c r="H101" s="15"/>
    </row>
    <row r="102" spans="1:8" ht="16.5" x14ac:dyDescent="0.3">
      <c r="A102" s="15"/>
      <c r="B102" s="15"/>
      <c r="C102" s="197"/>
      <c r="D102" s="198"/>
      <c r="E102" s="15"/>
      <c r="F102" s="15"/>
      <c r="G102" s="15"/>
      <c r="H102" s="15"/>
    </row>
    <row r="103" spans="1:8" ht="16.5" x14ac:dyDescent="0.3">
      <c r="A103" s="15"/>
      <c r="B103" s="15"/>
      <c r="C103" s="197"/>
      <c r="D103" s="198"/>
      <c r="E103" s="15"/>
      <c r="F103" s="15"/>
      <c r="G103" s="15"/>
      <c r="H103" s="15"/>
    </row>
    <row r="104" spans="1:8" ht="16.5" x14ac:dyDescent="0.3">
      <c r="A104" s="15"/>
      <c r="B104" s="15"/>
      <c r="C104" s="197"/>
      <c r="D104" s="198"/>
      <c r="E104" s="15"/>
      <c r="F104" s="15"/>
      <c r="G104" s="15"/>
      <c r="H104" s="15"/>
    </row>
    <row r="105" spans="1:8" ht="16.5" x14ac:dyDescent="0.3">
      <c r="A105" s="15"/>
      <c r="B105" s="15"/>
      <c r="C105" s="197"/>
      <c r="D105" s="198"/>
      <c r="E105" s="15"/>
      <c r="F105" s="15"/>
      <c r="G105" s="15"/>
      <c r="H105" s="15"/>
    </row>
    <row r="106" spans="1:8" ht="16.5" x14ac:dyDescent="0.3">
      <c r="A106" s="15"/>
      <c r="B106" s="15"/>
      <c r="C106" s="197"/>
      <c r="D106" s="198"/>
      <c r="E106" s="15"/>
      <c r="F106" s="15"/>
      <c r="G106" s="15"/>
      <c r="H106" s="15"/>
    </row>
    <row r="107" spans="1:8" ht="16.5" x14ac:dyDescent="0.3">
      <c r="A107" s="15"/>
      <c r="B107" s="15"/>
      <c r="C107" s="197"/>
      <c r="D107" s="198"/>
      <c r="E107" s="15"/>
      <c r="F107" s="15"/>
      <c r="G107" s="15"/>
      <c r="H107" s="15"/>
    </row>
    <row r="108" spans="1:8" ht="16.5" x14ac:dyDescent="0.3">
      <c r="A108" s="15"/>
      <c r="B108" s="15"/>
      <c r="C108" s="197"/>
      <c r="D108" s="198"/>
      <c r="E108" s="15"/>
      <c r="F108" s="15"/>
      <c r="G108" s="15"/>
      <c r="H108" s="15"/>
    </row>
    <row r="109" spans="1:8" ht="16.5" x14ac:dyDescent="0.3">
      <c r="A109" s="15"/>
      <c r="B109" s="15"/>
      <c r="C109" s="197"/>
      <c r="D109" s="198"/>
      <c r="E109" s="15"/>
      <c r="F109" s="15"/>
      <c r="G109" s="15"/>
      <c r="H109" s="15"/>
    </row>
    <row r="110" spans="1:8" ht="16.5" x14ac:dyDescent="0.3">
      <c r="A110" s="15"/>
      <c r="B110" s="15"/>
      <c r="C110" s="197"/>
      <c r="D110" s="198"/>
      <c r="E110" s="15"/>
      <c r="F110" s="15"/>
      <c r="G110" s="15"/>
      <c r="H110" s="15"/>
    </row>
    <row r="111" spans="1:8" ht="16.5" x14ac:dyDescent="0.3">
      <c r="A111" s="15"/>
      <c r="B111" s="15"/>
      <c r="C111" s="197"/>
      <c r="D111" s="198"/>
      <c r="E111" s="15"/>
      <c r="F111" s="15"/>
      <c r="G111" s="15"/>
      <c r="H111" s="15"/>
    </row>
    <row r="112" spans="1:8" ht="16.5" x14ac:dyDescent="0.3">
      <c r="A112" s="15"/>
      <c r="B112" s="15"/>
      <c r="C112" s="197"/>
      <c r="D112" s="198"/>
      <c r="E112" s="15"/>
      <c r="F112" s="15"/>
      <c r="G112" s="15"/>
      <c r="H112" s="15"/>
    </row>
    <row r="113" spans="1:8" ht="16.5" x14ac:dyDescent="0.3">
      <c r="A113" s="15"/>
      <c r="B113" s="15"/>
      <c r="C113" s="197"/>
      <c r="D113" s="198"/>
      <c r="E113" s="15"/>
      <c r="F113" s="15"/>
      <c r="G113" s="15"/>
      <c r="H113" s="15"/>
    </row>
    <row r="114" spans="1:8" ht="16.5" x14ac:dyDescent="0.3">
      <c r="A114" s="15"/>
      <c r="B114" s="15"/>
      <c r="C114" s="197"/>
      <c r="D114" s="198"/>
      <c r="E114" s="15"/>
      <c r="F114" s="15"/>
      <c r="G114" s="15"/>
      <c r="H114" s="15"/>
    </row>
    <row r="115" spans="1:8" ht="16.5" x14ac:dyDescent="0.3">
      <c r="A115" s="15"/>
      <c r="B115" s="15"/>
      <c r="C115" s="197"/>
      <c r="D115" s="198"/>
      <c r="E115" s="15"/>
      <c r="F115" s="15"/>
      <c r="G115" s="15"/>
      <c r="H115" s="15"/>
    </row>
    <row r="116" spans="1:8" ht="16.5" x14ac:dyDescent="0.3">
      <c r="A116" s="15"/>
      <c r="B116" s="15"/>
      <c r="C116" s="197"/>
      <c r="D116" s="198"/>
      <c r="E116" s="15"/>
      <c r="F116" s="15"/>
      <c r="G116" s="15"/>
      <c r="H116" s="15"/>
    </row>
    <row r="117" spans="1:8" ht="16.5" x14ac:dyDescent="0.3">
      <c r="A117" s="15"/>
      <c r="B117" s="15"/>
      <c r="C117" s="197"/>
      <c r="D117" s="198"/>
      <c r="E117" s="15"/>
      <c r="F117" s="15"/>
      <c r="G117" s="15"/>
      <c r="H117" s="15"/>
    </row>
    <row r="118" spans="1:8" ht="16.5" x14ac:dyDescent="0.3">
      <c r="A118" s="15"/>
      <c r="B118" s="15"/>
      <c r="C118" s="197"/>
      <c r="D118" s="198"/>
      <c r="E118" s="15"/>
      <c r="F118" s="15"/>
      <c r="G118" s="15"/>
      <c r="H118" s="15"/>
    </row>
    <row r="119" spans="1:8" ht="16.5" x14ac:dyDescent="0.3">
      <c r="A119" s="15"/>
      <c r="B119" s="15"/>
      <c r="C119" s="197"/>
      <c r="D119" s="198"/>
      <c r="E119" s="15"/>
      <c r="F119" s="15"/>
      <c r="G119" s="15"/>
      <c r="H119" s="15"/>
    </row>
    <row r="120" spans="1:8" ht="16.5" x14ac:dyDescent="0.3">
      <c r="A120" s="15"/>
      <c r="B120" s="15"/>
      <c r="C120" s="197"/>
      <c r="D120" s="198"/>
      <c r="E120" s="15"/>
      <c r="F120" s="15"/>
      <c r="G120" s="15"/>
      <c r="H120" s="15"/>
    </row>
    <row r="121" spans="1:8" ht="16.5" x14ac:dyDescent="0.3">
      <c r="A121" s="15"/>
      <c r="B121" s="15"/>
      <c r="C121" s="197"/>
      <c r="D121" s="198"/>
      <c r="E121" s="15"/>
      <c r="F121" s="15"/>
      <c r="G121" s="15"/>
      <c r="H121" s="15"/>
    </row>
    <row r="122" spans="1:8" ht="16.5" x14ac:dyDescent="0.3">
      <c r="A122" s="15"/>
      <c r="B122" s="15"/>
      <c r="C122" s="197"/>
      <c r="D122" s="198"/>
      <c r="E122" s="15"/>
      <c r="F122" s="15"/>
      <c r="G122" s="15"/>
      <c r="H122" s="15"/>
    </row>
    <row r="123" spans="1:8" ht="16.5" x14ac:dyDescent="0.3">
      <c r="A123" s="15"/>
      <c r="B123" s="15"/>
      <c r="C123" s="197"/>
      <c r="D123" s="198"/>
      <c r="E123" s="15"/>
      <c r="F123" s="15"/>
      <c r="G123" s="15"/>
      <c r="H123" s="15"/>
    </row>
    <row r="124" spans="1:8" ht="16.5" x14ac:dyDescent="0.3">
      <c r="A124" s="15"/>
      <c r="B124" s="15"/>
      <c r="C124" s="197"/>
      <c r="D124" s="198"/>
      <c r="E124" s="15"/>
      <c r="F124" s="15"/>
      <c r="G124" s="15"/>
      <c r="H124" s="15"/>
    </row>
    <row r="125" spans="1:8" ht="16.5" x14ac:dyDescent="0.3">
      <c r="A125" s="15"/>
      <c r="B125" s="15"/>
      <c r="C125" s="197"/>
      <c r="D125" s="198"/>
      <c r="E125" s="15"/>
      <c r="F125" s="15"/>
      <c r="G125" s="15"/>
      <c r="H125" s="15"/>
    </row>
    <row r="126" spans="1:8" ht="16.5" x14ac:dyDescent="0.3">
      <c r="A126" s="15"/>
      <c r="B126" s="15"/>
      <c r="C126" s="197"/>
      <c r="D126" s="198"/>
      <c r="E126" s="15"/>
      <c r="F126" s="15"/>
      <c r="G126" s="15"/>
      <c r="H126" s="15"/>
    </row>
    <row r="127" spans="1:8" ht="16.5" x14ac:dyDescent="0.3">
      <c r="A127" s="15"/>
      <c r="B127" s="15"/>
      <c r="C127" s="197"/>
      <c r="D127" s="198"/>
      <c r="E127" s="15"/>
      <c r="F127" s="15"/>
      <c r="G127" s="15"/>
      <c r="H127" s="15"/>
    </row>
    <row r="128" spans="1:8" ht="16.5" x14ac:dyDescent="0.3">
      <c r="A128" s="15"/>
      <c r="B128" s="15"/>
      <c r="C128" s="197"/>
      <c r="D128" s="198"/>
      <c r="E128" s="15"/>
      <c r="F128" s="15"/>
      <c r="G128" s="15"/>
      <c r="H128" s="15"/>
    </row>
    <row r="129" spans="1:8" ht="16.5" x14ac:dyDescent="0.3">
      <c r="A129" s="15"/>
      <c r="B129" s="15"/>
      <c r="C129" s="197"/>
      <c r="D129" s="198"/>
      <c r="E129" s="15"/>
      <c r="F129" s="15"/>
      <c r="G129" s="15"/>
      <c r="H129" s="15"/>
    </row>
    <row r="130" spans="1:8" ht="16.5" x14ac:dyDescent="0.3">
      <c r="A130" s="15"/>
      <c r="B130" s="15"/>
      <c r="C130" s="197"/>
      <c r="D130" s="198"/>
      <c r="E130" s="15"/>
      <c r="F130" s="15"/>
      <c r="G130" s="15"/>
      <c r="H130" s="15"/>
    </row>
    <row r="131" spans="1:8" ht="16.5" x14ac:dyDescent="0.3">
      <c r="A131" s="15"/>
      <c r="B131" s="15"/>
      <c r="C131" s="197"/>
      <c r="D131" s="198"/>
      <c r="E131" s="15"/>
      <c r="F131" s="15"/>
      <c r="G131" s="15"/>
      <c r="H131" s="15"/>
    </row>
    <row r="132" spans="1:8" ht="16.5" x14ac:dyDescent="0.3">
      <c r="A132" s="15"/>
      <c r="B132" s="15"/>
      <c r="C132" s="197"/>
      <c r="D132" s="198"/>
      <c r="E132" s="15"/>
      <c r="F132" s="15"/>
      <c r="G132" s="15"/>
      <c r="H132" s="15"/>
    </row>
    <row r="133" spans="1:8" ht="16.5" x14ac:dyDescent="0.3">
      <c r="A133" s="15"/>
      <c r="B133" s="15"/>
      <c r="C133" s="197"/>
      <c r="D133" s="198"/>
      <c r="E133" s="15"/>
      <c r="F133" s="15"/>
      <c r="G133" s="15"/>
      <c r="H133" s="15"/>
    </row>
    <row r="134" spans="1:8" ht="16.5" x14ac:dyDescent="0.3">
      <c r="A134" s="15"/>
      <c r="B134" s="15"/>
      <c r="C134" s="197"/>
      <c r="D134" s="198"/>
      <c r="E134" s="15"/>
      <c r="F134" s="15"/>
      <c r="G134" s="15"/>
      <c r="H134" s="15"/>
    </row>
    <row r="135" spans="1:8" ht="16.5" x14ac:dyDescent="0.3">
      <c r="A135" s="15"/>
      <c r="B135" s="15"/>
      <c r="C135" s="197"/>
      <c r="D135" s="198"/>
      <c r="E135" s="15"/>
      <c r="F135" s="15"/>
      <c r="G135" s="15"/>
      <c r="H135" s="15"/>
    </row>
    <row r="136" spans="1:8" ht="16.5" x14ac:dyDescent="0.3">
      <c r="A136" s="15"/>
      <c r="B136" s="15"/>
      <c r="C136" s="197"/>
      <c r="D136" s="198"/>
      <c r="E136" s="15"/>
      <c r="F136" s="15"/>
      <c r="G136" s="15"/>
      <c r="H136" s="15"/>
    </row>
    <row r="137" spans="1:8" ht="16.5" x14ac:dyDescent="0.3">
      <c r="A137" s="15"/>
      <c r="B137" s="15"/>
      <c r="C137" s="197"/>
      <c r="D137" s="198"/>
      <c r="E137" s="15"/>
      <c r="F137" s="15"/>
      <c r="G137" s="15"/>
      <c r="H137" s="15"/>
    </row>
    <row r="138" spans="1:8" ht="16.5" x14ac:dyDescent="0.3">
      <c r="A138" s="15"/>
      <c r="B138" s="15"/>
      <c r="C138" s="197"/>
      <c r="D138" s="198"/>
      <c r="E138" s="15"/>
      <c r="F138" s="15"/>
      <c r="G138" s="15"/>
      <c r="H138" s="15"/>
    </row>
    <row r="139" spans="1:8" ht="16.5" x14ac:dyDescent="0.3">
      <c r="A139" s="15"/>
      <c r="B139" s="15"/>
      <c r="C139" s="197"/>
      <c r="D139" s="198"/>
      <c r="E139" s="15"/>
      <c r="F139" s="15"/>
      <c r="G139" s="15"/>
      <c r="H139" s="15"/>
    </row>
    <row r="140" spans="1:8" ht="16.5" x14ac:dyDescent="0.3">
      <c r="A140" s="15"/>
      <c r="B140" s="15"/>
      <c r="C140" s="197"/>
      <c r="D140" s="198"/>
      <c r="E140" s="15"/>
      <c r="F140" s="15"/>
      <c r="G140" s="15"/>
      <c r="H140" s="15"/>
    </row>
    <row r="141" spans="1:8" ht="16.5" x14ac:dyDescent="0.3">
      <c r="A141" s="15"/>
      <c r="B141" s="15"/>
      <c r="C141" s="197"/>
      <c r="D141" s="198"/>
      <c r="E141" s="15"/>
      <c r="F141" s="15"/>
      <c r="G141" s="15"/>
      <c r="H141" s="15"/>
    </row>
    <row r="142" spans="1:8" ht="16.5" x14ac:dyDescent="0.3">
      <c r="A142" s="15"/>
      <c r="B142" s="15"/>
      <c r="C142" s="197"/>
      <c r="D142" s="198"/>
      <c r="E142" s="15"/>
      <c r="F142" s="15"/>
      <c r="G142" s="15"/>
      <c r="H142" s="15"/>
    </row>
    <row r="143" spans="1:8" ht="16.5" x14ac:dyDescent="0.3">
      <c r="A143" s="15"/>
      <c r="B143" s="15"/>
      <c r="C143" s="197"/>
      <c r="D143" s="198"/>
      <c r="E143" s="15"/>
      <c r="F143" s="15"/>
      <c r="G143" s="15"/>
      <c r="H143" s="15"/>
    </row>
    <row r="144" spans="1:8" ht="16.5" x14ac:dyDescent="0.3">
      <c r="A144" s="15"/>
      <c r="B144" s="15"/>
      <c r="C144" s="197"/>
      <c r="D144" s="198"/>
      <c r="E144" s="15"/>
      <c r="F144" s="15"/>
      <c r="G144" s="15"/>
      <c r="H144" s="15"/>
    </row>
    <row r="145" spans="1:8" ht="16.5" x14ac:dyDescent="0.3">
      <c r="A145" s="15"/>
      <c r="B145" s="15"/>
      <c r="C145" s="197"/>
      <c r="D145" s="198"/>
      <c r="E145" s="15"/>
      <c r="F145" s="15"/>
      <c r="G145" s="15"/>
      <c r="H145" s="15"/>
    </row>
    <row r="146" spans="1:8" ht="16.5" x14ac:dyDescent="0.3">
      <c r="A146" s="15"/>
      <c r="B146" s="15"/>
      <c r="C146" s="197"/>
      <c r="D146" s="198"/>
      <c r="E146" s="15"/>
      <c r="F146" s="15"/>
      <c r="G146" s="15"/>
      <c r="H146" s="15"/>
    </row>
    <row r="147" spans="1:8" ht="16.5" x14ac:dyDescent="0.3">
      <c r="A147" s="15"/>
      <c r="B147" s="15"/>
      <c r="C147" s="197"/>
      <c r="D147" s="198"/>
      <c r="E147" s="15"/>
      <c r="F147" s="15"/>
      <c r="G147" s="15"/>
      <c r="H147" s="15"/>
    </row>
    <row r="148" spans="1:8" ht="16.5" x14ac:dyDescent="0.3">
      <c r="A148" s="15"/>
      <c r="B148" s="15"/>
      <c r="C148" s="197"/>
      <c r="D148" s="198"/>
      <c r="E148" s="15"/>
      <c r="F148" s="15"/>
      <c r="G148" s="15"/>
      <c r="H148" s="15"/>
    </row>
    <row r="149" spans="1:8" ht="16.5" x14ac:dyDescent="0.3">
      <c r="A149" s="15"/>
      <c r="B149" s="15"/>
      <c r="C149" s="197"/>
      <c r="D149" s="198"/>
      <c r="E149" s="15"/>
      <c r="F149" s="15"/>
      <c r="G149" s="15"/>
      <c r="H149" s="15"/>
    </row>
    <row r="150" spans="1:8" ht="16.5" x14ac:dyDescent="0.3">
      <c r="A150" s="15"/>
      <c r="B150" s="15"/>
      <c r="C150" s="197"/>
      <c r="D150" s="198"/>
      <c r="E150" s="15"/>
      <c r="F150" s="15"/>
      <c r="G150" s="15"/>
      <c r="H150" s="15"/>
    </row>
    <row r="151" spans="1:8" ht="16.5" x14ac:dyDescent="0.3">
      <c r="A151" s="15"/>
      <c r="B151" s="15"/>
      <c r="C151" s="197"/>
      <c r="D151" s="198"/>
      <c r="E151" s="15"/>
      <c r="F151" s="15"/>
      <c r="G151" s="15"/>
      <c r="H151" s="15"/>
    </row>
    <row r="152" spans="1:8" ht="16.5" x14ac:dyDescent="0.3">
      <c r="A152" s="15"/>
      <c r="B152" s="15"/>
      <c r="C152" s="197"/>
      <c r="D152" s="198"/>
      <c r="E152" s="15"/>
      <c r="F152" s="15"/>
      <c r="G152" s="15"/>
      <c r="H152" s="15"/>
    </row>
    <row r="153" spans="1:8" ht="16.5" x14ac:dyDescent="0.3">
      <c r="A153" s="15"/>
      <c r="B153" s="15"/>
      <c r="C153" s="197"/>
      <c r="D153" s="198"/>
      <c r="E153" s="15"/>
      <c r="F153" s="15"/>
      <c r="G153" s="15"/>
      <c r="H153" s="15"/>
    </row>
    <row r="154" spans="1:8" ht="16.5" x14ac:dyDescent="0.3">
      <c r="A154" s="15"/>
      <c r="B154" s="15"/>
      <c r="C154" s="197"/>
      <c r="D154" s="198"/>
      <c r="E154" s="15"/>
      <c r="F154" s="15"/>
      <c r="G154" s="15"/>
      <c r="H154" s="15"/>
    </row>
    <row r="155" spans="1:8" ht="16.5" x14ac:dyDescent="0.3">
      <c r="A155" s="15"/>
      <c r="B155" s="15"/>
      <c r="C155" s="197"/>
      <c r="D155" s="198"/>
      <c r="E155" s="15"/>
      <c r="F155" s="15"/>
      <c r="G155" s="15"/>
      <c r="H155" s="15"/>
    </row>
    <row r="156" spans="1:8" ht="16.5" x14ac:dyDescent="0.3">
      <c r="A156" s="15"/>
      <c r="B156" s="15"/>
      <c r="C156" s="197"/>
      <c r="D156" s="198"/>
      <c r="E156" s="15"/>
      <c r="F156" s="15"/>
      <c r="G156" s="15"/>
      <c r="H156" s="15"/>
    </row>
    <row r="157" spans="1:8" ht="16.5" x14ac:dyDescent="0.3">
      <c r="A157" s="15"/>
      <c r="B157" s="15"/>
      <c r="C157" s="197"/>
      <c r="D157" s="198"/>
      <c r="E157" s="15"/>
      <c r="F157" s="15"/>
      <c r="G157" s="15"/>
      <c r="H157" s="15"/>
    </row>
    <row r="158" spans="1:8" ht="16.5" x14ac:dyDescent="0.3">
      <c r="A158" s="15"/>
      <c r="B158" s="15"/>
      <c r="C158" s="197"/>
      <c r="D158" s="198"/>
      <c r="E158" s="15"/>
      <c r="F158" s="15"/>
      <c r="G158" s="15"/>
      <c r="H158" s="15"/>
    </row>
    <row r="159" spans="1:8" ht="16.5" x14ac:dyDescent="0.3">
      <c r="A159" s="15"/>
      <c r="B159" s="15"/>
      <c r="C159" s="197"/>
      <c r="D159" s="198"/>
      <c r="E159" s="15"/>
      <c r="F159" s="15"/>
      <c r="G159" s="15"/>
      <c r="H159" s="15"/>
    </row>
    <row r="160" spans="1:8" ht="16.5" x14ac:dyDescent="0.3">
      <c r="A160" s="15"/>
      <c r="B160" s="15"/>
      <c r="C160" s="197"/>
      <c r="D160" s="198"/>
      <c r="E160" s="15"/>
      <c r="F160" s="15"/>
      <c r="G160" s="15"/>
      <c r="H160" s="15"/>
    </row>
    <row r="161" spans="1:8" ht="16.5" x14ac:dyDescent="0.3">
      <c r="A161" s="15"/>
      <c r="B161" s="15"/>
      <c r="C161" s="197"/>
      <c r="D161" s="198"/>
      <c r="E161" s="15"/>
      <c r="F161" s="15"/>
      <c r="G161" s="15"/>
      <c r="H161" s="15"/>
    </row>
    <row r="162" spans="1:8" ht="16.5" x14ac:dyDescent="0.3">
      <c r="A162" s="15"/>
      <c r="B162" s="15"/>
      <c r="C162" s="197"/>
      <c r="D162" s="198"/>
      <c r="E162" s="15"/>
      <c r="F162" s="15"/>
      <c r="G162" s="15"/>
      <c r="H162" s="15"/>
    </row>
    <row r="163" spans="1:8" ht="16.5" x14ac:dyDescent="0.3">
      <c r="A163" s="15"/>
      <c r="B163" s="15"/>
      <c r="C163" s="197"/>
      <c r="D163" s="198"/>
      <c r="E163" s="15"/>
      <c r="F163" s="15"/>
      <c r="G163" s="15"/>
      <c r="H163" s="15"/>
    </row>
    <row r="164" spans="1:8" ht="16.5" x14ac:dyDescent="0.3">
      <c r="A164" s="15"/>
      <c r="B164" s="15"/>
      <c r="C164" s="197"/>
      <c r="D164" s="198"/>
      <c r="E164" s="15"/>
      <c r="F164" s="15"/>
      <c r="G164" s="15"/>
      <c r="H164" s="15"/>
    </row>
    <row r="165" spans="1:8" ht="16.5" x14ac:dyDescent="0.3">
      <c r="A165" s="15"/>
      <c r="B165" s="15"/>
      <c r="C165" s="197"/>
      <c r="D165" s="198"/>
      <c r="E165" s="15"/>
      <c r="F165" s="15"/>
      <c r="G165" s="15"/>
      <c r="H165" s="15"/>
    </row>
    <row r="166" spans="1:8" ht="16.5" x14ac:dyDescent="0.3">
      <c r="A166" s="15"/>
      <c r="B166" s="15"/>
      <c r="C166" s="197"/>
      <c r="D166" s="198"/>
      <c r="E166" s="15"/>
      <c r="F166" s="15"/>
      <c r="G166" s="15"/>
      <c r="H166" s="15"/>
    </row>
    <row r="167" spans="1:8" ht="16.5" x14ac:dyDescent="0.3">
      <c r="A167" s="15"/>
      <c r="B167" s="15"/>
      <c r="C167" s="197"/>
      <c r="D167" s="198"/>
      <c r="E167" s="15"/>
      <c r="F167" s="15"/>
      <c r="G167" s="15"/>
      <c r="H167" s="15"/>
    </row>
    <row r="168" spans="1:8" ht="16.5" x14ac:dyDescent="0.3">
      <c r="A168" s="15"/>
      <c r="B168" s="15"/>
      <c r="C168" s="197"/>
      <c r="D168" s="198"/>
      <c r="E168" s="15"/>
      <c r="F168" s="15"/>
      <c r="G168" s="15"/>
      <c r="H168" s="15"/>
    </row>
    <row r="169" spans="1:8" ht="16.5" x14ac:dyDescent="0.3">
      <c r="A169" s="15"/>
      <c r="B169" s="15"/>
      <c r="C169" s="197"/>
      <c r="D169" s="198"/>
      <c r="E169" s="15"/>
      <c r="F169" s="15"/>
      <c r="G169" s="15"/>
      <c r="H169" s="15"/>
    </row>
    <row r="170" spans="1:8" ht="16.5" x14ac:dyDescent="0.3">
      <c r="A170" s="15"/>
      <c r="B170" s="15"/>
      <c r="C170" s="197"/>
      <c r="D170" s="198"/>
      <c r="E170" s="15"/>
      <c r="F170" s="15"/>
      <c r="G170" s="15"/>
      <c r="H170" s="15"/>
    </row>
    <row r="171" spans="1:8" ht="16.5" x14ac:dyDescent="0.3">
      <c r="A171" s="15"/>
      <c r="B171" s="15"/>
      <c r="C171" s="197"/>
      <c r="D171" s="198"/>
      <c r="E171" s="15"/>
      <c r="F171" s="15"/>
      <c r="G171" s="15"/>
      <c r="H171" s="15"/>
    </row>
    <row r="172" spans="1:8" ht="16.5" x14ac:dyDescent="0.3">
      <c r="A172" s="15"/>
      <c r="B172" s="15"/>
      <c r="C172" s="197"/>
      <c r="D172" s="198"/>
      <c r="E172" s="15"/>
      <c r="F172" s="15"/>
      <c r="G172" s="15"/>
      <c r="H172" s="15"/>
    </row>
    <row r="173" spans="1:8" ht="16.5" x14ac:dyDescent="0.3">
      <c r="A173" s="15"/>
      <c r="B173" s="15"/>
      <c r="C173" s="197"/>
      <c r="D173" s="198"/>
      <c r="E173" s="15"/>
      <c r="F173" s="15"/>
      <c r="G173" s="15"/>
      <c r="H173" s="15"/>
    </row>
    <row r="174" spans="1:8" ht="16.5" x14ac:dyDescent="0.3">
      <c r="A174" s="15"/>
      <c r="B174" s="15"/>
      <c r="C174" s="197"/>
      <c r="D174" s="198"/>
      <c r="E174" s="15"/>
      <c r="F174" s="15"/>
      <c r="G174" s="15"/>
      <c r="H174" s="15"/>
    </row>
    <row r="175" spans="1:8" ht="16.5" x14ac:dyDescent="0.3">
      <c r="A175" s="15"/>
      <c r="B175" s="15"/>
      <c r="C175" s="197"/>
      <c r="D175" s="198"/>
      <c r="E175" s="15"/>
      <c r="F175" s="15"/>
      <c r="G175" s="15"/>
      <c r="H175" s="15"/>
    </row>
    <row r="176" spans="1:8" ht="16.5" x14ac:dyDescent="0.3">
      <c r="A176" s="15"/>
      <c r="B176" s="15"/>
      <c r="C176" s="197"/>
      <c r="D176" s="198"/>
      <c r="E176" s="15"/>
      <c r="F176" s="15"/>
      <c r="G176" s="15"/>
      <c r="H176" s="15"/>
    </row>
    <row r="177" spans="1:8" ht="16.5" x14ac:dyDescent="0.3">
      <c r="A177" s="15"/>
      <c r="B177" s="15"/>
      <c r="C177" s="197"/>
      <c r="D177" s="198"/>
      <c r="E177" s="15"/>
      <c r="F177" s="15"/>
      <c r="G177" s="15"/>
      <c r="H177" s="15"/>
    </row>
    <row r="178" spans="1:8" ht="16.5" x14ac:dyDescent="0.3">
      <c r="A178" s="15"/>
      <c r="B178" s="15"/>
      <c r="C178" s="197"/>
      <c r="D178" s="198"/>
      <c r="E178" s="15"/>
      <c r="F178" s="15"/>
      <c r="G178" s="15"/>
      <c r="H178" s="15"/>
    </row>
    <row r="179" spans="1:8" ht="16.5" x14ac:dyDescent="0.3">
      <c r="A179" s="15"/>
      <c r="B179" s="15"/>
      <c r="C179" s="197"/>
      <c r="D179" s="198"/>
      <c r="E179" s="15"/>
      <c r="F179" s="15"/>
      <c r="G179" s="15"/>
      <c r="H179" s="15"/>
    </row>
    <row r="180" spans="1:8" ht="16.5" x14ac:dyDescent="0.3">
      <c r="A180" s="15"/>
      <c r="B180" s="15"/>
      <c r="C180" s="197"/>
      <c r="D180" s="198"/>
      <c r="E180" s="15"/>
      <c r="F180" s="15"/>
      <c r="G180" s="15"/>
      <c r="H180" s="15"/>
    </row>
    <row r="181" spans="1:8" ht="16.5" x14ac:dyDescent="0.3">
      <c r="A181" s="15"/>
      <c r="B181" s="15"/>
      <c r="C181" s="197"/>
      <c r="D181" s="198"/>
      <c r="E181" s="15"/>
      <c r="F181" s="15"/>
      <c r="G181" s="15"/>
      <c r="H181" s="15"/>
    </row>
    <row r="182" spans="1:8" ht="16.5" x14ac:dyDescent="0.3">
      <c r="A182" s="15"/>
      <c r="B182" s="15"/>
      <c r="C182" s="197"/>
      <c r="D182" s="198"/>
      <c r="E182" s="15"/>
      <c r="F182" s="15"/>
      <c r="G182" s="15"/>
      <c r="H182" s="15"/>
    </row>
    <row r="183" spans="1:8" ht="16.5" x14ac:dyDescent="0.3">
      <c r="A183" s="15"/>
      <c r="B183" s="15"/>
      <c r="C183" s="197"/>
      <c r="D183" s="198"/>
      <c r="E183" s="15"/>
      <c r="F183" s="15"/>
      <c r="G183" s="15"/>
      <c r="H183" s="15"/>
    </row>
    <row r="184" spans="1:8" ht="16.5" x14ac:dyDescent="0.3">
      <c r="A184" s="15"/>
      <c r="B184" s="15"/>
      <c r="C184" s="197"/>
      <c r="D184" s="198"/>
      <c r="E184" s="15"/>
      <c r="F184" s="15"/>
      <c r="G184" s="15"/>
      <c r="H184" s="15"/>
    </row>
    <row r="185" spans="1:8" ht="16.5" x14ac:dyDescent="0.3">
      <c r="A185" s="15"/>
      <c r="B185" s="15"/>
      <c r="C185" s="197"/>
      <c r="D185" s="198"/>
      <c r="E185" s="15"/>
      <c r="F185" s="15"/>
      <c r="G185" s="15"/>
      <c r="H185" s="15"/>
    </row>
    <row r="186" spans="1:8" ht="16.5" x14ac:dyDescent="0.3">
      <c r="A186" s="15"/>
      <c r="B186" s="15"/>
      <c r="C186" s="197"/>
      <c r="D186" s="198"/>
      <c r="E186" s="15"/>
      <c r="F186" s="15"/>
      <c r="G186" s="15"/>
      <c r="H186" s="15"/>
    </row>
    <row r="187" spans="1:8" ht="16.5" x14ac:dyDescent="0.3">
      <c r="A187" s="15"/>
      <c r="B187" s="15"/>
      <c r="C187" s="197"/>
      <c r="D187" s="198"/>
      <c r="E187" s="15"/>
      <c r="F187" s="15"/>
      <c r="G187" s="15"/>
      <c r="H187" s="15"/>
    </row>
    <row r="188" spans="1:8" ht="16.5" x14ac:dyDescent="0.3">
      <c r="A188" s="15"/>
      <c r="B188" s="15"/>
      <c r="C188" s="197"/>
      <c r="D188" s="198"/>
      <c r="E188" s="15"/>
      <c r="F188" s="15"/>
      <c r="G188" s="15"/>
      <c r="H188" s="15"/>
    </row>
    <row r="189" spans="1:8" ht="15.75" x14ac:dyDescent="0.25">
      <c r="A189" s="12"/>
      <c r="B189" s="12"/>
      <c r="C189" s="13"/>
      <c r="D189" s="14"/>
      <c r="E189" s="12"/>
      <c r="F189" s="12"/>
      <c r="G189" s="12"/>
      <c r="H189" s="12"/>
    </row>
  </sheetData>
  <mergeCells count="2">
    <mergeCell ref="A1:B1"/>
    <mergeCell ref="C1:F2"/>
  </mergeCells>
  <phoneticPr fontId="20" type="noConversion"/>
  <printOptions horizontalCentered="1" verticalCentered="1" headings="1"/>
  <pageMargins left="0.23622047244094491" right="0.23622047244094491" top="0.74803149606299213" bottom="0.74803149606299213" header="0.31496062992125984" footer="0.31496062992125984"/>
  <pageSetup paperSize="9" scale="98" fitToHeight="0" orientation="portrait" horizontalDpi="4000" verticalDpi="4000" r:id="rId1"/>
  <headerFooter>
    <oddHeader>&amp;C&amp;A</oddHeader>
    <oddFooter>Página &amp;P de &amp;N</oddFooter>
  </headerFooter>
  <rowBreaks count="1" manualBreakCount="1">
    <brk id="2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Production_Budget</vt:lpstr>
      <vt:lpstr>Production_Budget!Área_de_impresión</vt:lpstr>
      <vt:lpstr>Production_Budget!Títulos_a_imprimir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Forcet  XPC</dc:creator>
  <cp:lastModifiedBy>Ignacio</cp:lastModifiedBy>
  <cp:lastPrinted>2019-12-26T15:09:40Z</cp:lastPrinted>
  <dcterms:created xsi:type="dcterms:W3CDTF">2009-11-26T10:09:26Z</dcterms:created>
  <dcterms:modified xsi:type="dcterms:W3CDTF">2020-02-07T15:23:03Z</dcterms:modified>
</cp:coreProperties>
</file>